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xcel\2020 SICAP\Federal\"/>
    </mc:Choice>
  </mc:AlternateContent>
  <bookViews>
    <workbookView xWindow="-15" yWindow="-15" windowWidth="5100" windowHeight="8175"/>
  </bookViews>
  <sheets>
    <sheet name="20 SCHEDA" sheetId="1" r:id="rId1"/>
  </sheets>
  <definedNames>
    <definedName name="_1">'20 SCHEDA'!$C$10:$C$176</definedName>
    <definedName name="_4">'20 SCHEDA'!#REF!</definedName>
    <definedName name="_M">'20 SCHEDA'!$B$10:$B$176</definedName>
    <definedName name="A">'20 SCHEDA'!#REF!</definedName>
    <definedName name="A1_">'20 SCHEDA'!$K$10:$M$179</definedName>
    <definedName name="_xlnm.Print_Area" localSheetId="0">'20 SCHEDA'!$A$1:$Z$218</definedName>
    <definedName name="Print_Area_MI">'20 SCHEDA'!$B$10:$D$53</definedName>
    <definedName name="_xlnm.Print_Titles" localSheetId="0">'20 SCHEDA'!$A:$B,'20 SCHEDA'!$1:$8</definedName>
    <definedName name="Print_Titles_MI">'20 SCHEDA'!$1:$8</definedName>
  </definedNames>
  <calcPr calcId="162913"/>
</workbook>
</file>

<file path=xl/calcChain.xml><?xml version="1.0" encoding="utf-8"?>
<calcChain xmlns="http://schemas.openxmlformats.org/spreadsheetml/2006/main">
  <c r="Y217" i="1" l="1"/>
  <c r="X13" i="1"/>
  <c r="Z13" i="1"/>
  <c r="X17" i="1"/>
  <c r="Z17" i="1" s="1"/>
  <c r="X21" i="1"/>
  <c r="Z21" i="1"/>
  <c r="X25" i="1"/>
  <c r="Z25" i="1" s="1"/>
  <c r="X27" i="1"/>
  <c r="Z27" i="1" s="1"/>
  <c r="X28" i="1"/>
  <c r="Z28" i="1" s="1"/>
  <c r="X31" i="1"/>
  <c r="Z31" i="1" s="1"/>
  <c r="X32" i="1"/>
  <c r="Z32" i="1" s="1"/>
  <c r="X35" i="1"/>
  <c r="Z35" i="1" s="1"/>
  <c r="X36" i="1"/>
  <c r="Z36" i="1" s="1"/>
  <c r="X39" i="1"/>
  <c r="Z39" i="1" s="1"/>
  <c r="X40" i="1"/>
  <c r="Z40" i="1" s="1"/>
  <c r="X43" i="1"/>
  <c r="Z43" i="1" s="1"/>
  <c r="X44" i="1"/>
  <c r="Z44" i="1" s="1"/>
  <c r="X47" i="1"/>
  <c r="Z47" i="1" s="1"/>
  <c r="X48" i="1"/>
  <c r="Z48" i="1" s="1"/>
  <c r="X49" i="1"/>
  <c r="Z49" i="1"/>
  <c r="X51" i="1"/>
  <c r="Z51" i="1" s="1"/>
  <c r="X52" i="1"/>
  <c r="Z52" i="1" s="1"/>
  <c r="X55" i="1"/>
  <c r="Z55" i="1" s="1"/>
  <c r="X56" i="1"/>
  <c r="Z56" i="1" s="1"/>
  <c r="X59" i="1"/>
  <c r="Z59" i="1" s="1"/>
  <c r="X60" i="1"/>
  <c r="Z60" i="1" s="1"/>
  <c r="X63" i="1"/>
  <c r="Z63" i="1" s="1"/>
  <c r="X64" i="1"/>
  <c r="Z64" i="1" s="1"/>
  <c r="X65" i="1"/>
  <c r="Z65" i="1" s="1"/>
  <c r="X67" i="1"/>
  <c r="Z67" i="1" s="1"/>
  <c r="X68" i="1"/>
  <c r="Z68" i="1" s="1"/>
  <c r="X69" i="1"/>
  <c r="Z69" i="1" s="1"/>
  <c r="X71" i="1"/>
  <c r="Z71" i="1" s="1"/>
  <c r="X72" i="1"/>
  <c r="Z72" i="1" s="1"/>
  <c r="X73" i="1"/>
  <c r="Z73" i="1" s="1"/>
  <c r="X75" i="1"/>
  <c r="Z75" i="1" s="1"/>
  <c r="X77" i="1"/>
  <c r="Z77" i="1"/>
  <c r="X79" i="1"/>
  <c r="Z79" i="1" s="1"/>
  <c r="X83" i="1"/>
  <c r="Z83" i="1" s="1"/>
  <c r="X87" i="1"/>
  <c r="Z87" i="1" s="1"/>
  <c r="X91" i="1"/>
  <c r="Z91" i="1" s="1"/>
  <c r="X95" i="1"/>
  <c r="Z95" i="1" s="1"/>
  <c r="X96" i="1"/>
  <c r="Z96" i="1" s="1"/>
  <c r="X97" i="1"/>
  <c r="Z97" i="1" s="1"/>
  <c r="X98" i="1"/>
  <c r="Z98" i="1" s="1"/>
  <c r="X99" i="1"/>
  <c r="Z99" i="1" s="1"/>
  <c r="X100" i="1"/>
  <c r="Z100" i="1" s="1"/>
  <c r="X101" i="1"/>
  <c r="Z101" i="1" s="1"/>
  <c r="X102" i="1"/>
  <c r="Z102" i="1" s="1"/>
  <c r="X103" i="1"/>
  <c r="Z103" i="1" s="1"/>
  <c r="X104" i="1"/>
  <c r="Z104" i="1" s="1"/>
  <c r="X105" i="1"/>
  <c r="Z105" i="1" s="1"/>
  <c r="X106" i="1"/>
  <c r="Z106" i="1" s="1"/>
  <c r="X107" i="1"/>
  <c r="Z107" i="1" s="1"/>
  <c r="X108" i="1"/>
  <c r="Z108" i="1" s="1"/>
  <c r="X138" i="1"/>
  <c r="Z138" i="1" s="1"/>
  <c r="X139" i="1"/>
  <c r="Z139" i="1" s="1"/>
  <c r="X140" i="1"/>
  <c r="Z140" i="1" s="1"/>
  <c r="X141" i="1"/>
  <c r="Z141" i="1" s="1"/>
  <c r="X142" i="1"/>
  <c r="Z142" i="1" s="1"/>
  <c r="X143" i="1"/>
  <c r="Z143" i="1" s="1"/>
  <c r="X144" i="1"/>
  <c r="Z144" i="1" s="1"/>
  <c r="X145" i="1"/>
  <c r="Z145" i="1" s="1"/>
  <c r="X146" i="1"/>
  <c r="Z146" i="1" s="1"/>
  <c r="X147" i="1"/>
  <c r="Z147" i="1" s="1"/>
  <c r="X148" i="1"/>
  <c r="Z148" i="1" s="1"/>
  <c r="X149" i="1"/>
  <c r="Z149" i="1" s="1"/>
  <c r="X150" i="1"/>
  <c r="Z150" i="1" s="1"/>
  <c r="X151" i="1"/>
  <c r="Z151" i="1" s="1"/>
  <c r="X152" i="1"/>
  <c r="Z152" i="1" s="1"/>
  <c r="X153" i="1"/>
  <c r="Z153" i="1" s="1"/>
  <c r="X154" i="1"/>
  <c r="Z154" i="1" s="1"/>
  <c r="X155" i="1"/>
  <c r="Z155" i="1" s="1"/>
  <c r="X156" i="1"/>
  <c r="Z156" i="1" s="1"/>
  <c r="X157" i="1"/>
  <c r="Z157" i="1" s="1"/>
  <c r="X158" i="1"/>
  <c r="Z158" i="1" s="1"/>
  <c r="X159" i="1"/>
  <c r="Z159" i="1" s="1"/>
  <c r="X160" i="1"/>
  <c r="Z160" i="1" s="1"/>
  <c r="X161" i="1"/>
  <c r="Z161" i="1" s="1"/>
  <c r="X162" i="1"/>
  <c r="Z162" i="1" s="1"/>
  <c r="X163" i="1"/>
  <c r="Z163" i="1" s="1"/>
  <c r="X164" i="1"/>
  <c r="Z164" i="1" s="1"/>
  <c r="X165" i="1"/>
  <c r="Z165" i="1" s="1"/>
  <c r="X166" i="1"/>
  <c r="Z166" i="1" s="1"/>
  <c r="X167" i="1"/>
  <c r="Z167" i="1" s="1"/>
  <c r="X168" i="1"/>
  <c r="Z168" i="1" s="1"/>
  <c r="X169" i="1"/>
  <c r="Z169" i="1" s="1"/>
  <c r="X170" i="1"/>
  <c r="Z170" i="1" s="1"/>
  <c r="X171" i="1"/>
  <c r="Z171" i="1" s="1"/>
  <c r="X172" i="1"/>
  <c r="Z172" i="1" s="1"/>
  <c r="X173" i="1"/>
  <c r="Z173" i="1" s="1"/>
  <c r="X174" i="1"/>
  <c r="Z174" i="1" s="1"/>
  <c r="X175" i="1"/>
  <c r="Z175" i="1" s="1"/>
  <c r="X176" i="1"/>
  <c r="Z176" i="1" s="1"/>
  <c r="X177" i="1"/>
  <c r="Z177" i="1" s="1"/>
  <c r="X178" i="1"/>
  <c r="Z178" i="1" s="1"/>
  <c r="X179" i="1"/>
  <c r="Z179" i="1" s="1"/>
  <c r="X180" i="1"/>
  <c r="Z180" i="1" s="1"/>
  <c r="X181" i="1"/>
  <c r="Z181" i="1" s="1"/>
  <c r="X182" i="1"/>
  <c r="Z182" i="1" s="1"/>
  <c r="X183" i="1"/>
  <c r="Z183" i="1" s="1"/>
  <c r="X184" i="1"/>
  <c r="Z184" i="1" s="1"/>
  <c r="X185" i="1"/>
  <c r="Z185" i="1" s="1"/>
  <c r="X186" i="1"/>
  <c r="Z186" i="1" s="1"/>
  <c r="X187" i="1"/>
  <c r="Z187" i="1" s="1"/>
  <c r="X188" i="1"/>
  <c r="Z188" i="1" s="1"/>
  <c r="X189" i="1"/>
  <c r="Z189" i="1" s="1"/>
  <c r="X190" i="1"/>
  <c r="Z190" i="1" s="1"/>
  <c r="X191" i="1"/>
  <c r="Z191" i="1" s="1"/>
  <c r="X192" i="1"/>
  <c r="Z192" i="1" s="1"/>
  <c r="X193" i="1"/>
  <c r="Z193" i="1" s="1"/>
  <c r="X194" i="1"/>
  <c r="Z194" i="1" s="1"/>
  <c r="X195" i="1"/>
  <c r="Z195" i="1" s="1"/>
  <c r="X196" i="1"/>
  <c r="Z196" i="1" s="1"/>
  <c r="X197" i="1"/>
  <c r="Z197" i="1" s="1"/>
  <c r="X198" i="1"/>
  <c r="Z198" i="1" s="1"/>
  <c r="X199" i="1"/>
  <c r="Z199" i="1" s="1"/>
  <c r="X200" i="1"/>
  <c r="Z200" i="1" s="1"/>
  <c r="X201" i="1"/>
  <c r="Z201" i="1" s="1"/>
  <c r="X202" i="1"/>
  <c r="Z202" i="1" s="1"/>
  <c r="X203" i="1"/>
  <c r="Z203" i="1" s="1"/>
  <c r="X204" i="1"/>
  <c r="Z204" i="1" s="1"/>
  <c r="X205" i="1"/>
  <c r="Z205" i="1" s="1"/>
  <c r="X206" i="1"/>
  <c r="Z206" i="1" s="1"/>
  <c r="X207" i="1"/>
  <c r="Z207" i="1" s="1"/>
  <c r="X208" i="1"/>
  <c r="Z208" i="1" s="1"/>
  <c r="X209" i="1"/>
  <c r="Z209" i="1" s="1"/>
  <c r="X210" i="1"/>
  <c r="Z210" i="1" s="1"/>
  <c r="X211" i="1"/>
  <c r="Z211" i="1" s="1"/>
  <c r="X212" i="1"/>
  <c r="Z212" i="1" s="1"/>
  <c r="X213" i="1"/>
  <c r="Z213" i="1" s="1"/>
  <c r="X214" i="1"/>
  <c r="Z214" i="1" s="1"/>
  <c r="X215" i="1"/>
  <c r="Z215" i="1" s="1"/>
  <c r="X216" i="1"/>
  <c r="Z216" i="1" s="1"/>
  <c r="W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X137" i="1" l="1"/>
  <c r="Z137" i="1" s="1"/>
  <c r="X135" i="1"/>
  <c r="Z135" i="1" s="1"/>
  <c r="X133" i="1"/>
  <c r="Z133" i="1" s="1"/>
  <c r="X131" i="1"/>
  <c r="Z131" i="1" s="1"/>
  <c r="X129" i="1"/>
  <c r="Z129" i="1" s="1"/>
  <c r="X127" i="1"/>
  <c r="Z127" i="1" s="1"/>
  <c r="X125" i="1"/>
  <c r="Z125" i="1" s="1"/>
  <c r="X123" i="1"/>
  <c r="Z123" i="1" s="1"/>
  <c r="X121" i="1"/>
  <c r="Z121" i="1" s="1"/>
  <c r="X119" i="1"/>
  <c r="Z119" i="1" s="1"/>
  <c r="X117" i="1"/>
  <c r="Z117" i="1" s="1"/>
  <c r="X115" i="1"/>
  <c r="Z115" i="1" s="1"/>
  <c r="X113" i="1"/>
  <c r="Z113" i="1" s="1"/>
  <c r="X111" i="1"/>
  <c r="Z111" i="1" s="1"/>
  <c r="X109" i="1"/>
  <c r="Z109" i="1" s="1"/>
  <c r="X136" i="1"/>
  <c r="Z136" i="1" s="1"/>
  <c r="X134" i="1"/>
  <c r="Z134" i="1" s="1"/>
  <c r="X132" i="1"/>
  <c r="Z132" i="1" s="1"/>
  <c r="X130" i="1"/>
  <c r="Z130" i="1" s="1"/>
  <c r="X128" i="1"/>
  <c r="Z128" i="1" s="1"/>
  <c r="X126" i="1"/>
  <c r="Z126" i="1" s="1"/>
  <c r="X124" i="1"/>
  <c r="Z124" i="1" s="1"/>
  <c r="X122" i="1"/>
  <c r="Z122" i="1" s="1"/>
  <c r="X120" i="1"/>
  <c r="Z120" i="1" s="1"/>
  <c r="X118" i="1"/>
  <c r="Z118" i="1" s="1"/>
  <c r="X116" i="1"/>
  <c r="Z116" i="1" s="1"/>
  <c r="X114" i="1"/>
  <c r="Z114" i="1" s="1"/>
  <c r="X112" i="1"/>
  <c r="Z112" i="1" s="1"/>
  <c r="X110" i="1"/>
  <c r="Z110" i="1" s="1"/>
  <c r="X92" i="1"/>
  <c r="Z92" i="1" s="1"/>
  <c r="X90" i="1"/>
  <c r="Z90" i="1" s="1"/>
  <c r="X88" i="1"/>
  <c r="Z88" i="1" s="1"/>
  <c r="X84" i="1"/>
  <c r="Z84" i="1" s="1"/>
  <c r="X80" i="1"/>
  <c r="Z80" i="1" s="1"/>
  <c r="X76" i="1"/>
  <c r="Z76" i="1" s="1"/>
  <c r="X22" i="1"/>
  <c r="Z22" i="1" s="1"/>
  <c r="X18" i="1"/>
  <c r="Z18" i="1" s="1"/>
  <c r="X14" i="1"/>
  <c r="Z14" i="1" s="1"/>
  <c r="X10" i="1"/>
  <c r="X93" i="1"/>
  <c r="Z93" i="1" s="1"/>
  <c r="X89" i="1"/>
  <c r="Z89" i="1" s="1"/>
  <c r="X85" i="1"/>
  <c r="Z85" i="1" s="1"/>
  <c r="X81" i="1"/>
  <c r="Z81" i="1" s="1"/>
  <c r="X61" i="1"/>
  <c r="Z61" i="1" s="1"/>
  <c r="X57" i="1"/>
  <c r="Z57" i="1" s="1"/>
  <c r="X53" i="1"/>
  <c r="Z53" i="1" s="1"/>
  <c r="X45" i="1"/>
  <c r="Z45" i="1" s="1"/>
  <c r="X41" i="1"/>
  <c r="Z41" i="1" s="1"/>
  <c r="X37" i="1"/>
  <c r="Z37" i="1" s="1"/>
  <c r="X33" i="1"/>
  <c r="Z33" i="1" s="1"/>
  <c r="X29" i="1"/>
  <c r="Z29" i="1" s="1"/>
  <c r="X23" i="1"/>
  <c r="Z23" i="1" s="1"/>
  <c r="X19" i="1"/>
  <c r="Z19" i="1" s="1"/>
  <c r="X15" i="1"/>
  <c r="Z15" i="1" s="1"/>
  <c r="X11" i="1"/>
  <c r="Z11" i="1" s="1"/>
  <c r="X94" i="1"/>
  <c r="Z94" i="1" s="1"/>
  <c r="X86" i="1"/>
  <c r="Z86" i="1" s="1"/>
  <c r="X82" i="1"/>
  <c r="Z82" i="1" s="1"/>
  <c r="X78" i="1"/>
  <c r="Z78" i="1" s="1"/>
  <c r="X74" i="1"/>
  <c r="Z74" i="1" s="1"/>
  <c r="X70" i="1"/>
  <c r="Z70" i="1" s="1"/>
  <c r="X66" i="1"/>
  <c r="Z66" i="1" s="1"/>
  <c r="X62" i="1"/>
  <c r="Z62" i="1" s="1"/>
  <c r="X58" i="1"/>
  <c r="Z58" i="1" s="1"/>
  <c r="X54" i="1"/>
  <c r="Z54" i="1" s="1"/>
  <c r="X50" i="1"/>
  <c r="Z50" i="1" s="1"/>
  <c r="X46" i="1"/>
  <c r="Z46" i="1" s="1"/>
  <c r="X42" i="1"/>
  <c r="Z42" i="1" s="1"/>
  <c r="X38" i="1"/>
  <c r="Z38" i="1" s="1"/>
  <c r="X34" i="1"/>
  <c r="Z34" i="1" s="1"/>
  <c r="X30" i="1"/>
  <c r="Z30" i="1" s="1"/>
  <c r="X26" i="1"/>
  <c r="Z26" i="1" s="1"/>
  <c r="X24" i="1"/>
  <c r="Z24" i="1" s="1"/>
  <c r="X20" i="1"/>
  <c r="Z20" i="1" s="1"/>
  <c r="X16" i="1"/>
  <c r="Z16" i="1" s="1"/>
  <c r="X12" i="1"/>
  <c r="Z12" i="1" s="1"/>
  <c r="Z10" i="1" l="1"/>
  <c r="Z217" i="1" s="1"/>
  <c r="X217" i="1"/>
</calcChain>
</file>

<file path=xl/sharedStrings.xml><?xml version="1.0" encoding="utf-8"?>
<sst xmlns="http://schemas.openxmlformats.org/spreadsheetml/2006/main" count="479" uniqueCount="462">
  <si>
    <t>Commonwealth of Virginia</t>
  </si>
  <si>
    <t>BUILDING</t>
  </si>
  <si>
    <t>DGS</t>
  </si>
  <si>
    <t>DOA</t>
  </si>
  <si>
    <t>LIBRARY</t>
  </si>
  <si>
    <t xml:space="preserve">TOTAL </t>
  </si>
  <si>
    <t xml:space="preserve">INTERNAL </t>
  </si>
  <si>
    <t>NET</t>
  </si>
  <si>
    <t>USE</t>
  </si>
  <si>
    <t>M&amp;O</t>
  </si>
  <si>
    <t>RISK</t>
  </si>
  <si>
    <t>GEN'L</t>
  </si>
  <si>
    <t>EMPLOYEE</t>
  </si>
  <si>
    <t>AUDIT/</t>
  </si>
  <si>
    <t>FINANCIAL</t>
  </si>
  <si>
    <t>CAPITOL</t>
  </si>
  <si>
    <t>CENTRAL</t>
  </si>
  <si>
    <t>REFERENCE</t>
  </si>
  <si>
    <t>CENTRAL SERVICE</t>
  </si>
  <si>
    <t>SERVICE FUND</t>
  </si>
  <si>
    <t>AGENCY</t>
  </si>
  <si>
    <t>MULTI</t>
  </si>
  <si>
    <t>SINGLE</t>
  </si>
  <si>
    <t>MNGMNT</t>
  </si>
  <si>
    <t>PROCURE</t>
  </si>
  <si>
    <t>RELATIONS</t>
  </si>
  <si>
    <t>VRS</t>
  </si>
  <si>
    <t>DPB</t>
  </si>
  <si>
    <t>ACCTS</t>
  </si>
  <si>
    <t>SYSTEMS</t>
  </si>
  <si>
    <t>TREASURY</t>
  </si>
  <si>
    <t>SCHEV</t>
  </si>
  <si>
    <t>POLICE</t>
  </si>
  <si>
    <t>RECORDS</t>
  </si>
  <si>
    <t>SERVICES</t>
  </si>
  <si>
    <t>FIXED COSTS</t>
  </si>
  <si>
    <t>ADJUSTMENT</t>
  </si>
  <si>
    <t>(Source: Carryforward Sch B)</t>
  </si>
  <si>
    <t xml:space="preserve">DIRECT </t>
  </si>
  <si>
    <t>BILLED</t>
  </si>
  <si>
    <t>CONSOLIDATED</t>
  </si>
  <si>
    <t>LAB DIRECT BILLED</t>
  </si>
  <si>
    <t>100</t>
  </si>
  <si>
    <t>101</t>
  </si>
  <si>
    <t>103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</si>
  <si>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</si>
  <si>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</si>
  <si>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</si>
  <si>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</si>
  <si>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</si>
  <si>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</si>
  <si>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</si>
  <si>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</si>
  <si>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</si>
  <si>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</si>
  <si>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</si>
  <si>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</si>
  <si>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123</t>
  </si>
  <si>
    <t>125</t>
  </si>
  <si>
    <t>127</t>
  </si>
  <si>
    <t>132</t>
  </si>
  <si>
    <t>140</t>
  </si>
  <si>
    <t>141</t>
  </si>
  <si>
    <t>142</t>
  </si>
  <si>
    <t>146</t>
  </si>
  <si>
    <t>148</t>
  </si>
  <si>
    <t>149</t>
  </si>
  <si>
    <t>154</t>
  </si>
  <si>
    <t>156</t>
  </si>
  <si>
    <t>157</t>
  </si>
  <si>
    <t>160</t>
  </si>
  <si>
    <t>161</t>
  </si>
  <si>
    <t>165</t>
  </si>
  <si>
    <t>166</t>
  </si>
  <si>
    <t>171</t>
  </si>
  <si>
    <t>172</t>
  </si>
  <si>
    <t>174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</si>
  <si>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</si>
  <si>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</si>
  <si>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</si>
  <si>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</si>
  <si>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</si>
  <si>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</si>
  <si>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</si>
  <si>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</si>
  <si>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</si>
  <si>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190</t>
  </si>
  <si>
    <t>191</t>
  </si>
  <si>
    <t>192</t>
  </si>
  <si>
    <t>197</t>
  </si>
  <si>
    <t>199</t>
  </si>
  <si>
    <t>200</t>
  </si>
  <si>
    <t>201</t>
  </si>
  <si>
    <t>203</t>
  </si>
  <si>
    <t>204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</si>
  <si>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</si>
  <si>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</si>
  <si>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</si>
  <si>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</si>
  <si>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</si>
  <si>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</si>
  <si>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</si>
  <si>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</si>
  <si>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</si>
  <si>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</si>
  <si>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</si>
  <si>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221</t>
  </si>
  <si>
    <t>222</t>
  </si>
  <si>
    <t>223</t>
  </si>
  <si>
    <t>226</t>
  </si>
  <si>
    <t>229</t>
  </si>
  <si>
    <t>233</t>
  </si>
  <si>
    <t>234</t>
  </si>
  <si>
    <t>236</t>
  </si>
  <si>
    <t>238</t>
  </si>
  <si>
    <t>239</t>
  </si>
  <si>
    <t>241</t>
  </si>
  <si>
    <t>242</t>
  </si>
  <si>
    <t>246</t>
  </si>
  <si>
    <t>247</t>
  </si>
  <si>
    <t>261</t>
  </si>
  <si>
    <t>262</t>
  </si>
  <si>
    <t>263</t>
  </si>
  <si>
    <t>268</t>
  </si>
  <si>
    <t>275</t>
  </si>
  <si>
    <t>276</t>
  </si>
  <si>
    <t>277</t>
  </si>
  <si>
    <t>278</t>
  </si>
  <si>
    <t>279</t>
  </si>
  <si>
    <t>280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</si>
  <si>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</si>
  <si>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</si>
  <si>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</si>
  <si>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</si>
  <si>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</si>
  <si>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</si>
  <si>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</si>
  <si>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</si>
  <si>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</si>
  <si>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</si>
  <si>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</si>
  <si>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</si>
  <si>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</si>
  <si>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</si>
  <si>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</si>
  <si>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</si>
  <si>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</si>
  <si>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</si>
  <si>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310</t>
  </si>
  <si>
    <t>320</t>
  </si>
  <si>
    <t>402</t>
  </si>
  <si>
    <t>403</t>
  </si>
  <si>
    <t>405</t>
  </si>
  <si>
    <t>407</t>
  </si>
  <si>
    <t>409</t>
  </si>
  <si>
    <t>411</t>
  </si>
  <si>
    <t>413</t>
  </si>
  <si>
    <t>417</t>
  </si>
  <si>
    <t>423</t>
  </si>
  <si>
    <t>425</t>
  </si>
  <si>
    <t>440</t>
  </si>
  <si>
    <t>454</t>
  </si>
  <si>
    <t>501</t>
  </si>
  <si>
    <t>505</t>
  </si>
  <si>
    <t>506</t>
  </si>
  <si>
    <t>601</t>
  </si>
  <si>
    <t>602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</si>
  <si>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</si>
  <si>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</si>
  <si>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</si>
  <si>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</si>
  <si>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</si>
  <si>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</si>
  <si>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</si>
  <si>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</si>
  <si>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</si>
  <si>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711</t>
  </si>
  <si>
    <t>716</t>
  </si>
  <si>
    <t>718</t>
  </si>
  <si>
    <t>720</t>
  </si>
  <si>
    <t>723</t>
  </si>
  <si>
    <t>724</t>
  </si>
  <si>
    <t>725</t>
  </si>
  <si>
    <t>728</t>
  </si>
  <si>
    <t>729</t>
  </si>
  <si>
    <t>733</t>
  </si>
  <si>
    <t>734</t>
  </si>
  <si>
    <t>735</t>
  </si>
  <si>
    <t>737</t>
  </si>
  <si>
    <t>738</t>
  </si>
  <si>
    <t>739</t>
  </si>
  <si>
    <t>741</t>
  </si>
  <si>
    <t>742</t>
  </si>
  <si>
    <t>743</t>
  </si>
  <si>
    <t>745</t>
  </si>
  <si>
    <t>747</t>
  </si>
  <si>
    <t>748</t>
  </si>
  <si>
    <t>749</t>
  </si>
  <si>
    <t>751</t>
  </si>
  <si>
    <t>752</t>
  </si>
  <si>
    <t>753</t>
  </si>
  <si>
    <t>754</t>
  </si>
  <si>
    <t>756</t>
  </si>
  <si>
    <t>757</t>
  </si>
  <si>
    <t>761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</si>
  <si>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</si>
  <si>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</si>
  <si>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</si>
  <si>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</si>
  <si>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</si>
  <si>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</si>
  <si>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</si>
  <si>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</si>
  <si>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</si>
  <si>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</si>
  <si>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</si>
  <si>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</si>
  <si>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</si>
  <si>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</si>
  <si>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794</t>
  </si>
  <si>
    <t>799</t>
  </si>
  <si>
    <t>841</t>
  </si>
  <si>
    <t>848</t>
  </si>
  <si>
    <t>851</t>
  </si>
  <si>
    <t>852</t>
  </si>
  <si>
    <t>912</t>
  </si>
  <si>
    <t>937</t>
  </si>
  <si>
    <t>938</t>
  </si>
  <si>
    <t>942</t>
  </si>
  <si>
    <t>948</t>
  </si>
  <si>
    <t>957</t>
  </si>
  <si>
    <t>960</t>
  </si>
  <si>
    <t>999</t>
  </si>
  <si>
    <t>COST OF GENERAL GOVERNMENT</t>
  </si>
  <si>
    <t>OTHER DIRECT DEPARTMENTS</t>
  </si>
  <si>
    <t>128</t>
  </si>
  <si>
    <t>859</t>
  </si>
  <si>
    <t>885</t>
  </si>
  <si>
    <t>922</t>
  </si>
  <si>
    <t>934</t>
  </si>
  <si>
    <t>935</t>
  </si>
  <si>
    <t>936</t>
  </si>
  <si>
    <t>Senate</t>
  </si>
  <si>
    <t>House of Delegates</t>
  </si>
  <si>
    <t>Magistrate System</t>
  </si>
  <si>
    <t>Division of Legislative Services</t>
  </si>
  <si>
    <t>Division of Legislative Automated Systems</t>
  </si>
  <si>
    <t>Joint Legislative Audit/Review Commission</t>
  </si>
  <si>
    <t>Supreme Court</t>
  </si>
  <si>
    <t>Judicial Inquiry &amp; Review Commission</t>
  </si>
  <si>
    <t>Circuit Courts</t>
  </si>
  <si>
    <t>General District Courts</t>
  </si>
  <si>
    <t>Juvenile &amp; Domestic Relations District Courts</t>
  </si>
  <si>
    <t>Combined District Courts</t>
  </si>
  <si>
    <t>Virginia State Bar</t>
  </si>
  <si>
    <t>Lt. Governor</t>
  </si>
  <si>
    <t>Office of the Governor</t>
  </si>
  <si>
    <t>Department of Military Affairs</t>
  </si>
  <si>
    <t>Court of Appeals of Virginia</t>
  </si>
  <si>
    <t>Department of Emergency Management</t>
  </si>
  <si>
    <t xml:space="preserve">Virginia Veterans' Care Center </t>
  </si>
  <si>
    <t>Department of Criminal Justice Services</t>
  </si>
  <si>
    <t>Attorney General &amp; Department of Law</t>
  </si>
  <si>
    <t>The Science Museum of Virginia</t>
  </si>
  <si>
    <t>Virginia Commission for the Arts</t>
  </si>
  <si>
    <t xml:space="preserve">Administration of Health Insurance </t>
  </si>
  <si>
    <t>Department of Motor Vehicles</t>
  </si>
  <si>
    <t>Department of State Police</t>
  </si>
  <si>
    <t>Compensation Board</t>
  </si>
  <si>
    <t>Virginia Criminal Sentencing Commission</t>
  </si>
  <si>
    <t>Department of Taxation</t>
  </si>
  <si>
    <t>Department of Housing/Community Development</t>
  </si>
  <si>
    <t>Secretary of the Commonwealth</t>
  </si>
  <si>
    <t>State Corporation Commission</t>
  </si>
  <si>
    <t>Virginia College Savings Plan</t>
  </si>
  <si>
    <t>Secretary of Administration</t>
  </si>
  <si>
    <t>Department of Labor &amp; Industry</t>
  </si>
  <si>
    <t>Virginia Employment Commission</t>
  </si>
  <si>
    <t>Secretary of Natural Resources</t>
  </si>
  <si>
    <t>Secretary of Technology</t>
  </si>
  <si>
    <t>Secretary of Education</t>
  </si>
  <si>
    <t>Secretary of Transportation</t>
  </si>
  <si>
    <t>Secretary of Public Safety</t>
  </si>
  <si>
    <t>Secretary of Health/Human Resources</t>
  </si>
  <si>
    <t>Secretary of Finance</t>
  </si>
  <si>
    <t>Virginia Workers' Compensation Commission</t>
  </si>
  <si>
    <t>Secretary of Commerce and Trade</t>
  </si>
  <si>
    <t>Department of Conservation &amp; Recreation</t>
  </si>
  <si>
    <t>Department of Education - Central Office Operations</t>
  </si>
  <si>
    <t>The College of William &amp; Mary in Virginia</t>
  </si>
  <si>
    <t>University of Virginia - Academic Division</t>
  </si>
  <si>
    <t>VPI &amp; State University</t>
  </si>
  <si>
    <t>University of Virginia - Medical Center</t>
  </si>
  <si>
    <t>Virginia Military Institute</t>
  </si>
  <si>
    <t>Virginia State University</t>
  </si>
  <si>
    <t>Norfolk State University</t>
  </si>
  <si>
    <t>Longwood University</t>
  </si>
  <si>
    <t xml:space="preserve">University of Mary Washington </t>
  </si>
  <si>
    <t>James Madison University</t>
  </si>
  <si>
    <t>Radford University</t>
  </si>
  <si>
    <t>Old Dominion University</t>
  </si>
  <si>
    <t>Department of Professional and Occupational Reg.</t>
  </si>
  <si>
    <t>Department of Health Professions</t>
  </si>
  <si>
    <t>Board of Accountancy</t>
  </si>
  <si>
    <t>VPI &amp; SU - Coop. Ext. &amp; Ag Experiment Div.</t>
  </si>
  <si>
    <t>COOP Ext/Agricultural Research Service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</si>
  <si>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</si>
  <si>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</si>
  <si>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</si>
  <si>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</si>
  <si>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</si>
  <si>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University of Virginia's College at Wise</t>
  </si>
  <si>
    <t>George Mason University</t>
  </si>
  <si>
    <t>Virginia Community College System - System Office</t>
  </si>
  <si>
    <t>Virginia Rehab Center for the Blind and Vision Impaired</t>
  </si>
  <si>
    <t>Virginia Institute of Marine Science</t>
  </si>
  <si>
    <t>New River Community College</t>
  </si>
  <si>
    <t>Southside Virginia Community College</t>
  </si>
  <si>
    <t>Paul D Camp Community College</t>
  </si>
  <si>
    <t>Rappahannock Community College</t>
  </si>
  <si>
    <t>Danville Community College</t>
  </si>
  <si>
    <t>Northern Virginia Community College</t>
  </si>
  <si>
    <t>Piedmont Virginia Community College</t>
  </si>
  <si>
    <t>J Sargeant Reynolds Community College</t>
  </si>
  <si>
    <t>Eastern Shore Community College</t>
  </si>
  <si>
    <t>Patrick Henry Community College</t>
  </si>
  <si>
    <t>Virginia Western Community College</t>
  </si>
  <si>
    <t>Dabney S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</si>
  <si>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</si>
  <si>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</si>
  <si>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</si>
  <si>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</si>
  <si>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</si>
  <si>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</si>
  <si>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</si>
  <si>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</si>
  <si>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>Germanna Community College</t>
  </si>
  <si>
    <t>Lord Fairfax Community College</t>
  </si>
  <si>
    <t>Mountain Empire Community College</t>
  </si>
  <si>
    <t>Department of Agriculture &amp; Consumer Services</t>
  </si>
  <si>
    <t>Virginia Economic Development Partnership</t>
  </si>
  <si>
    <t>Virginia Tourism Authority</t>
  </si>
  <si>
    <t>Marine Resources Commission</t>
  </si>
  <si>
    <t>Department of Game &amp; Inland Fisheries</t>
  </si>
  <si>
    <t>Virginia Racing Commission</t>
  </si>
  <si>
    <t>Virginia Port Authority</t>
  </si>
  <si>
    <t>Department of Mines, Minerals &amp; Energy</t>
  </si>
  <si>
    <t>Comm. Virginia Alcohol Safety Action Prog</t>
  </si>
  <si>
    <t xml:space="preserve">Gunston Hall </t>
  </si>
  <si>
    <t>Department of Historic Resources</t>
  </si>
  <si>
    <t>Jamestown-Yorktown Foundation</t>
  </si>
  <si>
    <t>Department of Environmental Quality</t>
  </si>
  <si>
    <t>Department of Transportation</t>
  </si>
  <si>
    <t>Department of Rail and Public Transportation</t>
  </si>
  <si>
    <t>Motor Vehicle Dealer Board</t>
  </si>
  <si>
    <t>Department of Health</t>
  </si>
  <si>
    <t>Department of Medical Assistance Services</t>
  </si>
  <si>
    <t>Virginia Board for People w/Disabilities</t>
  </si>
  <si>
    <t>Department of Corrections - 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</si>
  <si>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</si>
  <si>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</si>
  <si>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</si>
  <si>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</si>
  <si>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</si>
  <si>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</si>
  <si>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</si>
  <si>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Virginia Correctional Enterprises</t>
  </si>
  <si>
    <t>Virginia Correctional Center for Women</t>
  </si>
  <si>
    <t>Bland Correctional Center</t>
  </si>
  <si>
    <t>Southeastern Virginia Training Center</t>
  </si>
  <si>
    <t>Catawba Hospital</t>
  </si>
  <si>
    <t>Northern Virginia Training Center</t>
  </si>
  <si>
    <t>Northern Virginia Mental Health Institute</t>
  </si>
  <si>
    <t>Piedmont Geriatric Hospital</t>
  </si>
  <si>
    <t>Sussex I State Prison</t>
  </si>
  <si>
    <t>Sussex II State Prison</t>
  </si>
  <si>
    <t>Wallen's Ridge State Prison</t>
  </si>
  <si>
    <t>St Brides Correctional Center</t>
  </si>
  <si>
    <t>Southwestern Virginia Training Center</t>
  </si>
  <si>
    <t>Southern Virginia Mental Health Institute</t>
  </si>
  <si>
    <t>Red Onion State Prison</t>
  </si>
  <si>
    <t>Corrections-Employee Relations &amp; Training</t>
  </si>
  <si>
    <t>Nottoway Correctional Center</t>
  </si>
  <si>
    <t>Marion Correction Treatment Center</t>
  </si>
  <si>
    <t>Hiram W Davis Medical Center</t>
  </si>
  <si>
    <t>Buckingham Correctional Center</t>
  </si>
  <si>
    <t>Department for the Deaf &amp; Hard of Hearing</t>
  </si>
  <si>
    <t>Deep Meadow Correctional Center</t>
  </si>
  <si>
    <t>Deerfield Correctional Center</t>
  </si>
  <si>
    <t>Augusta Correctional Center</t>
  </si>
  <si>
    <t>Corrections - Division of Institutions</t>
  </si>
  <si>
    <t>Western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</si>
  <si>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</si>
  <si>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</si>
  <si>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</si>
  <si>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</si>
  <si>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</si>
  <si>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</si>
  <si>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</si>
  <si>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</si>
  <si>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</si>
  <si>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</si>
  <si>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</si>
  <si>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</si>
  <si>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</si>
  <si>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</si>
  <si>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</si>
  <si>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Virginia Center for Behavioral Rehabilitation</t>
  </si>
  <si>
    <t>Department of Corrections - Central Activities</t>
  </si>
  <si>
    <t>Department of Aviation</t>
  </si>
  <si>
    <t>Indigent Defense Commission</t>
  </si>
  <si>
    <t>Virginia Sesquicentennial American Civil War Commission</t>
  </si>
  <si>
    <t>Institute for Advanced Learning &amp; Research</t>
  </si>
  <si>
    <t>Department of Veterans Services</t>
  </si>
  <si>
    <t>Sitter-Barfoot Veterans Care Center</t>
  </si>
  <si>
    <t xml:space="preserve">Roanoke Higher Education Authority </t>
  </si>
  <si>
    <t>Jefferson Science Associates, LLC</t>
  </si>
  <si>
    <t>Southern Virginia Higher Education Center</t>
  </si>
  <si>
    <t>New College Institute</t>
  </si>
  <si>
    <t>Virginia Museum of Natural History</t>
  </si>
  <si>
    <t>Southwest Virginia Higher Education Center</t>
  </si>
  <si>
    <t>Commonwealth Attorneys' Services Council</t>
  </si>
  <si>
    <t>Department of Fire Programs</t>
  </si>
  <si>
    <t>Department of Alcoholic Beverage Control</t>
  </si>
  <si>
    <t>Virginia Foundation for Healthy Youth</t>
  </si>
  <si>
    <t>530</t>
  </si>
  <si>
    <t>155</t>
  </si>
  <si>
    <t>Treasury Board</t>
  </si>
  <si>
    <t>844</t>
  </si>
  <si>
    <t>Joint Commission on Health Care</t>
  </si>
  <si>
    <t>785</t>
  </si>
  <si>
    <t>Virginia State Crime Commission</t>
  </si>
  <si>
    <t>Department of Education/Direct Aid to Public Education</t>
  </si>
  <si>
    <t>Virginia School for the Deaf &amp; Blind</t>
  </si>
  <si>
    <t>Virginia Board of Bar Examiners</t>
  </si>
  <si>
    <t>Department of Motor Vehicles Transfer Payments</t>
  </si>
  <si>
    <t>Department of Behavioral Health &amp; Development Services</t>
  </si>
  <si>
    <t>DIRECT BILLED</t>
  </si>
  <si>
    <t>193</t>
  </si>
  <si>
    <t>Secretary of Agriculture &amp; Forestry</t>
  </si>
  <si>
    <t>Innovation &amp; Entrepreneurship Investment Authority</t>
  </si>
  <si>
    <t>COGG</t>
  </si>
  <si>
    <t>OTH</t>
  </si>
  <si>
    <t>147</t>
  </si>
  <si>
    <t>Fluvanna Correctional Center for Women</t>
  </si>
  <si>
    <t>River North Correctional Center</t>
  </si>
  <si>
    <t>350</t>
  </si>
  <si>
    <t>Department of Small Business &amp; Supplier Diversity</t>
  </si>
  <si>
    <t>Department of Elections</t>
  </si>
  <si>
    <t>HUMAN</t>
  </si>
  <si>
    <t>RESOURCES</t>
  </si>
  <si>
    <t>Virginia Department of Forestry</t>
  </si>
  <si>
    <t>Tobacco Region Revitalization Commission</t>
  </si>
  <si>
    <t>2020 Federal Statewide Indirect Cost Allocation Plan</t>
  </si>
  <si>
    <t xml:space="preserve">Office of the State Inspector General </t>
  </si>
  <si>
    <t xml:space="preserve">Virginia Lottery </t>
  </si>
  <si>
    <t>Office of Children's Services</t>
  </si>
  <si>
    <t>Wilson Workforce and Rehab Center</t>
  </si>
  <si>
    <t>Department for Aging and  Rehabilitative Services</t>
  </si>
  <si>
    <t>Secretary of Defense &amp; Veterans Affairs</t>
  </si>
  <si>
    <t>Schedule A - 2020 Fixed Costs</t>
  </si>
  <si>
    <t>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</si>
</sst>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General_)"/>
    <numFmt numFmtId="165" formatCode="0.00_)"/>
  </numFmts>
  <fonts count="5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 applyProtection="1">
      <alignment horizontal="left" vertical="center"/>
      <protection locked="0" hidden="1"/>
    </xf>
    <xf numFmtId="164" fontId="0" fillId="0" borderId="0" xfId="0" applyAlignment="1" applyProtection="1">
      <alignment vertical="center"/>
      <protection locked="0" hidden="1"/>
    </xf>
    <xf numFmtId="164" fontId="1" fillId="0" borderId="0" xfId="0" applyFont="1" applyProtection="1">
      <protection locked="0" hidden="1"/>
    </xf>
    <xf numFmtId="37" fontId="1" fillId="0" borderId="0" xfId="0" applyNumberFormat="1" applyFont="1" applyProtection="1">
      <protection locked="0" hidden="1"/>
    </xf>
    <xf numFmtId="164" fontId="0" fillId="0" borderId="0" xfId="0" applyProtection="1">
      <protection locked="0" hidden="1"/>
    </xf>
    <xf numFmtId="164" fontId="0" fillId="0" borderId="0" xfId="0" applyAlignment="1" applyProtection="1">
      <alignment horizontal="left" vertical="center"/>
      <protection locked="0" hidden="1"/>
    </xf>
    <xf numFmtId="164" fontId="0" fillId="0" borderId="0" xfId="0" applyFont="1" applyFill="1" applyProtection="1">
      <protection locked="0" hidden="1"/>
    </xf>
    <xf numFmtId="164" fontId="1" fillId="0" borderId="0" xfId="0" applyFont="1" applyFill="1" applyProtection="1">
      <protection locked="0" hidden="1"/>
    </xf>
    <xf numFmtId="164" fontId="2" fillId="0" borderId="0" xfId="0" applyFont="1" applyAlignment="1" applyProtection="1">
      <alignment horizontal="left" vertical="center"/>
      <protection locked="0" hidden="1"/>
    </xf>
    <xf numFmtId="164" fontId="3" fillId="0" borderId="0" xfId="0" applyFont="1" applyAlignment="1" applyProtection="1">
      <alignment vertical="center"/>
      <protection locked="0" hidden="1"/>
    </xf>
    <xf numFmtId="164" fontId="1" fillId="0" borderId="0" xfId="0" applyFont="1" applyAlignment="1" applyProtection="1">
      <alignment vertical="center"/>
      <protection locked="0" hidden="1"/>
    </xf>
    <xf numFmtId="164" fontId="4" fillId="0" borderId="0" xfId="0" applyFont="1" applyAlignment="1" applyProtection="1">
      <alignment vertical="center"/>
      <protection locked="0" hidden="1"/>
    </xf>
    <xf numFmtId="164" fontId="1" fillId="0" borderId="0" xfId="0" applyFont="1" applyAlignment="1" applyProtection="1">
      <alignment horizontal="center"/>
      <protection locked="0" hidden="1"/>
    </xf>
    <xf numFmtId="164" fontId="0" fillId="0" borderId="0" xfId="0" applyFont="1" applyAlignment="1" applyProtection="1">
      <alignment horizontal="center"/>
      <protection locked="0" hidden="1"/>
    </xf>
    <xf numFmtId="37" fontId="1" fillId="0" borderId="0" xfId="0" applyNumberFormat="1" applyFont="1" applyAlignment="1" applyProtection="1">
      <alignment horizontal="center"/>
      <protection locked="0" hidden="1"/>
    </xf>
    <xf numFmtId="164" fontId="1" fillId="0" borderId="0" xfId="0" applyFont="1" applyBorder="1" applyAlignment="1" applyProtection="1">
      <alignment horizontal="center"/>
      <protection locked="0" hidden="1"/>
    </xf>
    <xf numFmtId="164" fontId="1" fillId="0" borderId="1" xfId="0" applyFont="1" applyBorder="1" applyAlignment="1" applyProtection="1">
      <alignment vertical="center"/>
      <protection locked="0" hidden="1"/>
    </xf>
    <xf numFmtId="164" fontId="1" fillId="0" borderId="1" xfId="0" applyFont="1" applyBorder="1" applyAlignment="1" applyProtection="1">
      <alignment horizontal="center"/>
      <protection locked="0" hidden="1"/>
    </xf>
    <xf numFmtId="164" fontId="0" fillId="0" borderId="1" xfId="0" applyFont="1" applyBorder="1" applyAlignment="1" applyProtection="1">
      <alignment horizontal="center"/>
      <protection locked="0" hidden="1"/>
    </xf>
    <xf numFmtId="164" fontId="0" fillId="0" borderId="1" xfId="0" applyBorder="1" applyAlignment="1" applyProtection="1">
      <alignment horizontal="center"/>
      <protection locked="0" hidden="1"/>
    </xf>
    <xf numFmtId="37" fontId="1" fillId="0" borderId="1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vertical="center"/>
      <protection locked="0" hidden="1"/>
    </xf>
    <xf numFmtId="164" fontId="3" fillId="0" borderId="0" xfId="0" applyFont="1" applyAlignment="1" applyProtection="1">
      <alignment horizontal="left" vertical="center"/>
      <protection locked="0" hidden="1"/>
    </xf>
    <xf numFmtId="41" fontId="3" fillId="0" borderId="0" xfId="0" applyNumberFormat="1" applyFont="1" applyProtection="1">
      <protection locked="0" hidden="1"/>
    </xf>
    <xf numFmtId="41" fontId="1" fillId="0" borderId="0" xfId="0" applyNumberFormat="1" applyFont="1" applyProtection="1">
      <protection locked="0" hidden="1"/>
    </xf>
    <xf numFmtId="165" fontId="0" fillId="0" borderId="0" xfId="0" applyNumberFormat="1" applyFill="1" applyBorder="1" applyAlignment="1" applyProtection="1">
      <alignment horizontal="left" vertical="center"/>
      <protection locked="0" hidden="1"/>
    </xf>
    <xf numFmtId="164" fontId="0" fillId="0" borderId="0" xfId="0" applyFont="1" applyAlignment="1" applyProtection="1">
      <alignment horizontal="left" vertical="center"/>
      <protection locked="0" hidden="1"/>
    </xf>
    <xf numFmtId="164" fontId="0" fillId="0" borderId="0" xfId="0" applyBorder="1" applyProtection="1">
      <protection locked="0" hidden="1"/>
    </xf>
    <xf numFmtId="41" fontId="1" fillId="0" borderId="2" xfId="0" applyNumberFormat="1" applyFont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423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17" sqref="C217"/>
    </sheetView>
  </sheetViews>
  <sheetFormatPr defaultColWidth="9.42578125" defaultRowHeight="12" x14ac:dyDescent="0.2"/>
  <cols>
    <col min="1" max="1" width="6" style="2" customWidth="1"/>
    <col min="2" max="2" width="49.140625" style="2" bestFit="1" customWidth="1"/>
    <col min="3" max="3" width="11" style="5" bestFit="1" customWidth="1"/>
    <col min="4" max="4" width="10" style="5" bestFit="1" customWidth="1"/>
    <col min="5" max="5" width="13.140625" style="5" bestFit="1" customWidth="1"/>
    <col min="6" max="6" width="9.140625" style="5" bestFit="1" customWidth="1"/>
    <col min="7" max="7" width="10" style="5" bestFit="1" customWidth="1"/>
    <col min="8" max="8" width="8.42578125" style="5" bestFit="1" customWidth="1"/>
    <col min="9" max="9" width="11.5703125" style="5" bestFit="1" customWidth="1"/>
    <col min="10" max="10" width="12.7109375" style="5" customWidth="1"/>
    <col min="11" max="11" width="10.5703125" style="5" bestFit="1" customWidth="1"/>
    <col min="12" max="12" width="10" style="5" bestFit="1" customWidth="1"/>
    <col min="13" max="13" width="10.5703125" style="5" bestFit="1" customWidth="1"/>
    <col min="14" max="14" width="11.5703125" style="5" bestFit="1" customWidth="1"/>
    <col min="15" max="15" width="10.5703125" style="5" bestFit="1" customWidth="1"/>
    <col min="16" max="16" width="11.5703125" style="5" bestFit="1" customWidth="1"/>
    <col min="17" max="17" width="10.5703125" style="5" bestFit="1" customWidth="1"/>
    <col min="18" max="18" width="11" style="5" bestFit="1" customWidth="1"/>
    <col min="19" max="19" width="14" style="5" bestFit="1" customWidth="1"/>
    <col min="20" max="20" width="11" style="5" bestFit="1" customWidth="1"/>
    <col min="21" max="21" width="11.7109375" style="5" bestFit="1" customWidth="1"/>
    <col min="22" max="22" width="9.42578125" style="5" bestFit="1" customWidth="1"/>
    <col min="23" max="23" width="17.85546875" style="5" bestFit="1" customWidth="1"/>
    <col min="24" max="24" width="17.42578125" style="5" customWidth="1"/>
    <col min="25" max="25" width="17.85546875" style="5" bestFit="1" customWidth="1"/>
    <col min="26" max="26" width="17.140625" style="5" bestFit="1" customWidth="1"/>
    <col min="27" max="27" width="9.42578125" style="5" customWidth="1"/>
    <col min="28" max="16384" width="9.42578125" style="5"/>
  </cols>
  <sheetData>
    <row r="1" spans="1:26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3"/>
    </row>
    <row r="2" spans="1:26" x14ac:dyDescent="0.2">
      <c r="A2" s="6" t="s">
        <v>453</v>
      </c>
      <c r="C2" s="7"/>
      <c r="D2" s="8"/>
      <c r="E2" s="8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</row>
    <row r="3" spans="1:26" x14ac:dyDescent="0.2">
      <c r="A3" s="9" t="s">
        <v>460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</row>
    <row r="4" spans="1:26" x14ac:dyDescent="0.2">
      <c r="A4" s="10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3"/>
    </row>
    <row r="5" spans="1:26" x14ac:dyDescent="0.2">
      <c r="B5" s="1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3"/>
    </row>
    <row r="6" spans="1:26" x14ac:dyDescent="0.2">
      <c r="B6" s="12"/>
      <c r="C6" s="13" t="s">
        <v>1</v>
      </c>
      <c r="D6" s="13" t="s">
        <v>1</v>
      </c>
      <c r="E6" s="14"/>
      <c r="F6" s="13" t="s">
        <v>2</v>
      </c>
      <c r="G6" s="13" t="s">
        <v>2</v>
      </c>
      <c r="H6" s="13" t="s">
        <v>2</v>
      </c>
      <c r="I6" s="13" t="s">
        <v>2</v>
      </c>
      <c r="J6" s="3"/>
      <c r="K6" s="3"/>
      <c r="L6" s="3"/>
      <c r="M6" s="3"/>
      <c r="N6" s="13" t="s">
        <v>3</v>
      </c>
      <c r="O6" s="13" t="s">
        <v>3</v>
      </c>
      <c r="P6" s="3"/>
      <c r="Q6" s="3"/>
      <c r="R6" s="3"/>
      <c r="S6" s="13" t="s">
        <v>15</v>
      </c>
      <c r="T6" s="13" t="s">
        <v>4</v>
      </c>
      <c r="U6" s="13" t="s">
        <v>4</v>
      </c>
      <c r="V6" s="13" t="s">
        <v>4</v>
      </c>
      <c r="W6" s="15" t="s">
        <v>2</v>
      </c>
      <c r="X6" s="15" t="s">
        <v>5</v>
      </c>
      <c r="Y6" s="15" t="s">
        <v>6</v>
      </c>
      <c r="Z6" s="13" t="s">
        <v>7</v>
      </c>
    </row>
    <row r="7" spans="1:26" x14ac:dyDescent="0.2">
      <c r="B7" s="11"/>
      <c r="C7" s="13" t="s">
        <v>8</v>
      </c>
      <c r="D7" s="13" t="s">
        <v>8</v>
      </c>
      <c r="E7" s="14" t="s">
        <v>2</v>
      </c>
      <c r="F7" s="13" t="s">
        <v>9</v>
      </c>
      <c r="G7" s="13" t="s">
        <v>9</v>
      </c>
      <c r="H7" s="13" t="s">
        <v>10</v>
      </c>
      <c r="I7" s="13" t="s">
        <v>11</v>
      </c>
      <c r="J7" s="14" t="s">
        <v>449</v>
      </c>
      <c r="K7" s="13" t="s">
        <v>12</v>
      </c>
      <c r="L7" s="3"/>
      <c r="M7" s="3"/>
      <c r="N7" s="13" t="s">
        <v>13</v>
      </c>
      <c r="O7" s="13" t="s">
        <v>14</v>
      </c>
      <c r="P7" s="3"/>
      <c r="Q7" s="3"/>
      <c r="R7" s="13" t="s">
        <v>15</v>
      </c>
      <c r="S7" s="16" t="s">
        <v>32</v>
      </c>
      <c r="T7" s="13" t="s">
        <v>16</v>
      </c>
      <c r="U7" s="13" t="s">
        <v>17</v>
      </c>
      <c r="V7" s="15" t="s">
        <v>38</v>
      </c>
      <c r="W7" s="15" t="s">
        <v>40</v>
      </c>
      <c r="X7" s="15" t="s">
        <v>18</v>
      </c>
      <c r="Y7" s="15" t="s">
        <v>19</v>
      </c>
      <c r="Z7" s="13" t="s">
        <v>18</v>
      </c>
    </row>
    <row r="8" spans="1:26" x14ac:dyDescent="0.2">
      <c r="A8" s="17" t="s">
        <v>20</v>
      </c>
      <c r="B8" s="17"/>
      <c r="C8" s="18" t="s">
        <v>21</v>
      </c>
      <c r="D8" s="18" t="s">
        <v>22</v>
      </c>
      <c r="E8" s="19" t="s">
        <v>461</v>
      </c>
      <c r="F8" s="18" t="s">
        <v>22</v>
      </c>
      <c r="G8" s="18" t="s">
        <v>21</v>
      </c>
      <c r="H8" s="18" t="s">
        <v>23</v>
      </c>
      <c r="I8" s="18" t="s">
        <v>24</v>
      </c>
      <c r="J8" s="20" t="s">
        <v>450</v>
      </c>
      <c r="K8" s="18" t="s">
        <v>25</v>
      </c>
      <c r="L8" s="18" t="s">
        <v>26</v>
      </c>
      <c r="M8" s="18" t="s">
        <v>27</v>
      </c>
      <c r="N8" s="18" t="s">
        <v>28</v>
      </c>
      <c r="O8" s="18" t="s">
        <v>29</v>
      </c>
      <c r="P8" s="18" t="s">
        <v>30</v>
      </c>
      <c r="Q8" s="18" t="s">
        <v>31</v>
      </c>
      <c r="R8" s="18" t="s">
        <v>32</v>
      </c>
      <c r="S8" s="18" t="s">
        <v>437</v>
      </c>
      <c r="T8" s="18" t="s">
        <v>33</v>
      </c>
      <c r="U8" s="18" t="s">
        <v>34</v>
      </c>
      <c r="V8" s="21" t="s">
        <v>39</v>
      </c>
      <c r="W8" s="21" t="s">
        <v>41</v>
      </c>
      <c r="X8" s="21" t="s">
        <v>35</v>
      </c>
      <c r="Y8" s="21" t="s">
        <v>36</v>
      </c>
      <c r="Z8" s="18" t="s">
        <v>35</v>
      </c>
    </row>
    <row r="9" spans="1:26" x14ac:dyDescent="0.2">
      <c r="B9" s="11"/>
      <c r="C9" s="4"/>
      <c r="D9" s="4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4"/>
      <c r="X9" s="4"/>
      <c r="Y9" s="4"/>
      <c r="Z9" s="3"/>
    </row>
    <row r="10" spans="1:26" x14ac:dyDescent="0.2">
      <c r="A10" s="22" t="s">
        <v>42</v>
      </c>
      <c r="B10" s="23" t="s">
        <v>242</v>
      </c>
      <c r="C10" s="24">
        <v>-364906</v>
      </c>
      <c r="D10" s="25">
        <v>0</v>
      </c>
      <c r="E10" s="24">
        <v>0</v>
      </c>
      <c r="F10" s="24">
        <v>0</v>
      </c>
      <c r="G10" s="24">
        <v>-31577</v>
      </c>
      <c r="H10" s="24">
        <v>1</v>
      </c>
      <c r="I10" s="24">
        <v>0</v>
      </c>
      <c r="J10" s="24">
        <v>0</v>
      </c>
      <c r="K10" s="24">
        <v>0</v>
      </c>
      <c r="L10" s="24">
        <v>254</v>
      </c>
      <c r="M10" s="24">
        <v>21812</v>
      </c>
      <c r="N10" s="24">
        <v>-66</v>
      </c>
      <c r="O10" s="24">
        <v>289</v>
      </c>
      <c r="P10" s="24">
        <v>-475</v>
      </c>
      <c r="Q10" s="24">
        <v>0</v>
      </c>
      <c r="R10" s="25">
        <v>-586590</v>
      </c>
      <c r="S10" s="25">
        <v>0</v>
      </c>
      <c r="T10" s="24">
        <v>0</v>
      </c>
      <c r="U10" s="25">
        <v>5331</v>
      </c>
      <c r="V10" s="24">
        <v>0</v>
      </c>
      <c r="W10" s="24">
        <v>0</v>
      </c>
      <c r="X10" s="25">
        <f t="shared" ref="X10:X73" si="0">SUM(C10:W10)</f>
        <v>-955927</v>
      </c>
      <c r="Y10" s="24">
        <v>-63</v>
      </c>
      <c r="Z10" s="25">
        <f t="shared" ref="Z10:Z69" si="1">+X10+Y10</f>
        <v>-955990</v>
      </c>
    </row>
    <row r="11" spans="1:26" x14ac:dyDescent="0.2">
      <c r="A11" s="22" t="s">
        <v>43</v>
      </c>
      <c r="B11" s="23" t="s">
        <v>243</v>
      </c>
      <c r="C11" s="24">
        <v>0</v>
      </c>
      <c r="D11" s="25">
        <v>0</v>
      </c>
      <c r="E11" s="24">
        <v>0</v>
      </c>
      <c r="F11" s="24">
        <v>0</v>
      </c>
      <c r="G11" s="24">
        <v>-60117</v>
      </c>
      <c r="H11" s="24">
        <v>1</v>
      </c>
      <c r="I11" s="24">
        <v>0</v>
      </c>
      <c r="J11" s="24">
        <v>0</v>
      </c>
      <c r="K11" s="24">
        <v>0</v>
      </c>
      <c r="L11" s="24">
        <v>940</v>
      </c>
      <c r="M11" s="24">
        <v>19389</v>
      </c>
      <c r="N11" s="24">
        <v>16</v>
      </c>
      <c r="O11" s="24">
        <v>473</v>
      </c>
      <c r="P11" s="24">
        <v>-731</v>
      </c>
      <c r="Q11" s="24">
        <v>0</v>
      </c>
      <c r="R11" s="25">
        <v>-1106215</v>
      </c>
      <c r="S11" s="25">
        <v>0</v>
      </c>
      <c r="T11" s="24">
        <v>0</v>
      </c>
      <c r="U11" s="25">
        <v>-3820</v>
      </c>
      <c r="V11" s="24">
        <v>0</v>
      </c>
      <c r="W11" s="24">
        <v>0</v>
      </c>
      <c r="X11" s="25">
        <f t="shared" si="0"/>
        <v>-1150064</v>
      </c>
      <c r="Y11" s="24">
        <v>-108.89605388340507</v>
      </c>
      <c r="Z11" s="25">
        <f t="shared" si="1"/>
        <v>-1150172.8960538835</v>
      </c>
    </row>
    <row r="12" spans="1:26" x14ac:dyDescent="0.2">
      <c r="A12" s="22" t="s">
        <v>44</v>
      </c>
      <c r="B12" s="23" t="s">
        <v>244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2774</v>
      </c>
      <c r="M12" s="24">
        <v>3692</v>
      </c>
      <c r="N12" s="24">
        <v>845</v>
      </c>
      <c r="O12" s="24">
        <v>954</v>
      </c>
      <c r="P12" s="24">
        <v>-13560</v>
      </c>
      <c r="Q12" s="24">
        <v>0</v>
      </c>
      <c r="R12" s="25">
        <v>0</v>
      </c>
      <c r="S12" s="25">
        <v>0</v>
      </c>
      <c r="T12" s="24">
        <v>0</v>
      </c>
      <c r="U12" s="25">
        <v>0</v>
      </c>
      <c r="V12" s="24">
        <v>0</v>
      </c>
      <c r="W12" s="24">
        <v>0</v>
      </c>
      <c r="X12" s="25">
        <f t="shared" si="0"/>
        <v>-5294</v>
      </c>
      <c r="Y12" s="24">
        <v>-128.91857203022369</v>
      </c>
      <c r="Z12" s="25">
        <f t="shared" si="1"/>
        <v>-5422.9185720302239</v>
      </c>
    </row>
    <row r="13" spans="1:26" x14ac:dyDescent="0.2">
      <c r="A13" s="22" t="s">
        <v>45</v>
      </c>
      <c r="B13" s="23" t="s">
        <v>245</v>
      </c>
      <c r="C13" s="24">
        <v>0</v>
      </c>
      <c r="D13" s="25">
        <v>0</v>
      </c>
      <c r="E13" s="24">
        <v>0</v>
      </c>
      <c r="F13" s="24">
        <v>0</v>
      </c>
      <c r="G13" s="24">
        <v>-7840</v>
      </c>
      <c r="H13" s="24">
        <v>-1</v>
      </c>
      <c r="I13" s="24">
        <v>0</v>
      </c>
      <c r="J13" s="24">
        <v>0</v>
      </c>
      <c r="K13" s="24">
        <v>0</v>
      </c>
      <c r="L13" s="24">
        <v>494</v>
      </c>
      <c r="M13" s="24">
        <v>6750</v>
      </c>
      <c r="N13" s="24">
        <v>6</v>
      </c>
      <c r="O13" s="24">
        <v>158</v>
      </c>
      <c r="P13" s="24">
        <v>-71</v>
      </c>
      <c r="Q13" s="24">
        <v>0</v>
      </c>
      <c r="R13" s="25">
        <v>-217766</v>
      </c>
      <c r="S13" s="25">
        <v>0</v>
      </c>
      <c r="T13" s="24">
        <v>0</v>
      </c>
      <c r="U13" s="25">
        <v>6</v>
      </c>
      <c r="V13" s="24">
        <v>3073</v>
      </c>
      <c r="W13" s="24">
        <v>0</v>
      </c>
      <c r="X13" s="25">
        <f t="shared" si="0"/>
        <v>-215191</v>
      </c>
      <c r="Y13" s="24">
        <v>34.699684672476607</v>
      </c>
      <c r="Z13" s="25">
        <f t="shared" si="1"/>
        <v>-215156.30031532753</v>
      </c>
    </row>
    <row r="14" spans="1:26" x14ac:dyDescent="0.2">
      <c r="A14" s="22" t="s">
        <v>46</v>
      </c>
      <c r="B14" s="23" t="s">
        <v>246</v>
      </c>
      <c r="C14" s="24">
        <v>723286</v>
      </c>
      <c r="D14" s="25">
        <v>0</v>
      </c>
      <c r="E14" s="24">
        <v>0</v>
      </c>
      <c r="F14" s="24">
        <v>0</v>
      </c>
      <c r="G14" s="24">
        <v>31508</v>
      </c>
      <c r="H14" s="24">
        <v>0</v>
      </c>
      <c r="I14" s="24">
        <v>0</v>
      </c>
      <c r="J14" s="24">
        <v>0</v>
      </c>
      <c r="K14" s="24">
        <v>0</v>
      </c>
      <c r="L14" s="24">
        <v>114</v>
      </c>
      <c r="M14" s="24">
        <v>14547</v>
      </c>
      <c r="N14" s="24">
        <v>-8</v>
      </c>
      <c r="O14" s="24">
        <v>77</v>
      </c>
      <c r="P14" s="24">
        <v>29</v>
      </c>
      <c r="Q14" s="24">
        <v>0</v>
      </c>
      <c r="R14" s="25">
        <v>267999</v>
      </c>
      <c r="S14" s="25">
        <v>0</v>
      </c>
      <c r="T14" s="24">
        <v>0</v>
      </c>
      <c r="U14" s="25">
        <v>0</v>
      </c>
      <c r="V14" s="24">
        <v>0</v>
      </c>
      <c r="W14" s="24">
        <v>0</v>
      </c>
      <c r="X14" s="25">
        <f t="shared" si="0"/>
        <v>1037552</v>
      </c>
      <c r="Y14" s="24">
        <v>-14.733551089168422</v>
      </c>
      <c r="Z14" s="25">
        <f t="shared" si="1"/>
        <v>1037537.2664489108</v>
      </c>
    </row>
    <row r="15" spans="1:26" x14ac:dyDescent="0.2">
      <c r="A15" s="22" t="s">
        <v>47</v>
      </c>
      <c r="B15" s="23" t="s">
        <v>247</v>
      </c>
      <c r="C15" s="24">
        <v>-2618</v>
      </c>
      <c r="D15" s="25">
        <v>0</v>
      </c>
      <c r="E15" s="24">
        <v>0</v>
      </c>
      <c r="F15" s="24">
        <v>0</v>
      </c>
      <c r="G15" s="24">
        <v>-2760</v>
      </c>
      <c r="H15" s="24">
        <v>0</v>
      </c>
      <c r="I15" s="24">
        <v>0</v>
      </c>
      <c r="J15" s="24">
        <v>0</v>
      </c>
      <c r="K15" s="24">
        <v>0</v>
      </c>
      <c r="L15" s="24">
        <v>193</v>
      </c>
      <c r="M15" s="24">
        <v>3351</v>
      </c>
      <c r="N15" s="24">
        <v>200</v>
      </c>
      <c r="O15" s="24">
        <v>241</v>
      </c>
      <c r="P15" s="24">
        <v>-436</v>
      </c>
      <c r="Q15" s="24">
        <v>0</v>
      </c>
      <c r="R15" s="25">
        <v>-76683</v>
      </c>
      <c r="S15" s="25">
        <v>0</v>
      </c>
      <c r="T15" s="24">
        <v>0</v>
      </c>
      <c r="U15" s="25">
        <v>-50803</v>
      </c>
      <c r="V15" s="24">
        <v>0</v>
      </c>
      <c r="W15" s="24">
        <v>0</v>
      </c>
      <c r="X15" s="25">
        <f t="shared" si="0"/>
        <v>-129315</v>
      </c>
      <c r="Y15" s="24">
        <v>-17.189142937363158</v>
      </c>
      <c r="Z15" s="25">
        <f t="shared" si="1"/>
        <v>-129332.18914293736</v>
      </c>
    </row>
    <row r="16" spans="1:26" x14ac:dyDescent="0.2">
      <c r="A16" s="22" t="s">
        <v>48</v>
      </c>
      <c r="B16" s="23" t="s">
        <v>248</v>
      </c>
      <c r="C16" s="24">
        <v>145815</v>
      </c>
      <c r="D16" s="25">
        <v>0</v>
      </c>
      <c r="E16" s="24">
        <v>0</v>
      </c>
      <c r="F16" s="24">
        <v>0</v>
      </c>
      <c r="G16" s="24">
        <v>92463</v>
      </c>
      <c r="H16" s="24">
        <v>-2</v>
      </c>
      <c r="I16" s="24">
        <v>0</v>
      </c>
      <c r="J16" s="24">
        <v>0</v>
      </c>
      <c r="K16" s="24">
        <v>0</v>
      </c>
      <c r="L16" s="24">
        <v>1253</v>
      </c>
      <c r="M16" s="24">
        <v>945</v>
      </c>
      <c r="N16" s="24">
        <v>7328</v>
      </c>
      <c r="O16" s="24">
        <v>5781</v>
      </c>
      <c r="P16" s="24">
        <v>74938</v>
      </c>
      <c r="Q16" s="24">
        <v>0</v>
      </c>
      <c r="R16" s="25">
        <v>2798980</v>
      </c>
      <c r="S16" s="25">
        <v>0</v>
      </c>
      <c r="T16" s="24">
        <v>0</v>
      </c>
      <c r="U16" s="25">
        <v>-46779</v>
      </c>
      <c r="V16" s="24">
        <v>1477</v>
      </c>
      <c r="W16" s="24">
        <v>0</v>
      </c>
      <c r="X16" s="25">
        <f t="shared" si="0"/>
        <v>3082199</v>
      </c>
      <c r="Y16" s="24">
        <v>-2010.3927499595161</v>
      </c>
      <c r="Z16" s="25">
        <f t="shared" si="1"/>
        <v>3080188.6072500404</v>
      </c>
    </row>
    <row r="17" spans="1:26" x14ac:dyDescent="0.2">
      <c r="A17" s="22" t="s">
        <v>49</v>
      </c>
      <c r="B17" s="23" t="s">
        <v>249</v>
      </c>
      <c r="C17" s="24">
        <v>3226</v>
      </c>
      <c r="D17" s="25">
        <v>0</v>
      </c>
      <c r="E17" s="24">
        <v>0</v>
      </c>
      <c r="F17" s="24">
        <v>0</v>
      </c>
      <c r="G17" s="24">
        <v>2045</v>
      </c>
      <c r="H17" s="24">
        <v>0</v>
      </c>
      <c r="I17" s="24">
        <v>0</v>
      </c>
      <c r="J17" s="24">
        <v>0</v>
      </c>
      <c r="K17" s="24">
        <v>0</v>
      </c>
      <c r="L17" s="24">
        <v>20</v>
      </c>
      <c r="M17" s="24">
        <v>2042</v>
      </c>
      <c r="N17" s="24">
        <v>54</v>
      </c>
      <c r="O17" s="24">
        <v>66</v>
      </c>
      <c r="P17" s="24">
        <v>-180</v>
      </c>
      <c r="Q17" s="24">
        <v>0</v>
      </c>
      <c r="R17" s="25">
        <v>61908</v>
      </c>
      <c r="S17" s="25">
        <v>0</v>
      </c>
      <c r="T17" s="24">
        <v>0</v>
      </c>
      <c r="U17" s="25">
        <v>0</v>
      </c>
      <c r="V17" s="24">
        <v>56</v>
      </c>
      <c r="W17" s="24">
        <v>0</v>
      </c>
      <c r="X17" s="25">
        <f t="shared" si="0"/>
        <v>69237</v>
      </c>
      <c r="Y17" s="24">
        <v>-2.550037688509919</v>
      </c>
      <c r="Z17" s="25">
        <f t="shared" si="1"/>
        <v>69234.449962311497</v>
      </c>
    </row>
    <row r="18" spans="1:26" x14ac:dyDescent="0.2">
      <c r="A18" s="22" t="s">
        <v>50</v>
      </c>
      <c r="B18" s="23" t="s">
        <v>250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1173</v>
      </c>
      <c r="M18" s="24">
        <v>-14</v>
      </c>
      <c r="N18" s="24">
        <v>61922</v>
      </c>
      <c r="O18" s="24">
        <v>53128</v>
      </c>
      <c r="P18" s="24">
        <v>424432</v>
      </c>
      <c r="Q18" s="24">
        <v>0</v>
      </c>
      <c r="R18" s="25">
        <v>0</v>
      </c>
      <c r="S18" s="25">
        <v>0</v>
      </c>
      <c r="T18" s="24">
        <v>0</v>
      </c>
      <c r="U18" s="25">
        <v>171</v>
      </c>
      <c r="V18" s="24">
        <v>0</v>
      </c>
      <c r="W18" s="24">
        <v>0</v>
      </c>
      <c r="X18" s="25">
        <f t="shared" si="0"/>
        <v>540813</v>
      </c>
      <c r="Y18" s="24">
        <v>-450.31776662278867</v>
      </c>
      <c r="Z18" s="25">
        <f t="shared" si="1"/>
        <v>540362.68223337724</v>
      </c>
    </row>
    <row r="19" spans="1:26" x14ac:dyDescent="0.2">
      <c r="A19" s="22" t="s">
        <v>51</v>
      </c>
      <c r="B19" s="23" t="s">
        <v>251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  <c r="H19" s="24">
        <v>2</v>
      </c>
      <c r="I19" s="24">
        <v>0</v>
      </c>
      <c r="J19" s="24">
        <v>0</v>
      </c>
      <c r="K19" s="24">
        <v>0</v>
      </c>
      <c r="L19" s="24">
        <v>6718</v>
      </c>
      <c r="M19" s="24">
        <v>1293</v>
      </c>
      <c r="N19" s="24">
        <v>56901</v>
      </c>
      <c r="O19" s="24">
        <v>60229</v>
      </c>
      <c r="P19" s="24">
        <v>139700</v>
      </c>
      <c r="Q19" s="24">
        <v>0</v>
      </c>
      <c r="R19" s="25">
        <v>0</v>
      </c>
      <c r="S19" s="25">
        <v>0</v>
      </c>
      <c r="T19" s="24">
        <v>0</v>
      </c>
      <c r="U19" s="25">
        <v>0</v>
      </c>
      <c r="V19" s="24">
        <v>0</v>
      </c>
      <c r="W19" s="24">
        <v>0</v>
      </c>
      <c r="X19" s="25">
        <f t="shared" si="0"/>
        <v>264843</v>
      </c>
      <c r="Y19" s="24">
        <v>-440.96762843158569</v>
      </c>
      <c r="Z19" s="25">
        <f t="shared" si="1"/>
        <v>264402.03237156844</v>
      </c>
    </row>
    <row r="20" spans="1:26" x14ac:dyDescent="0.2">
      <c r="A20" s="22" t="s">
        <v>52</v>
      </c>
      <c r="B20" s="23" t="s">
        <v>252</v>
      </c>
      <c r="C20" s="24">
        <v>0</v>
      </c>
      <c r="D20" s="25">
        <v>0</v>
      </c>
      <c r="E20" s="24">
        <v>0</v>
      </c>
      <c r="F20" s="24">
        <v>0</v>
      </c>
      <c r="G20" s="24">
        <v>0</v>
      </c>
      <c r="H20" s="24">
        <v>-2</v>
      </c>
      <c r="I20" s="24">
        <v>0</v>
      </c>
      <c r="J20" s="24">
        <v>0</v>
      </c>
      <c r="K20" s="24">
        <v>0</v>
      </c>
      <c r="L20" s="24">
        <v>4221</v>
      </c>
      <c r="M20" s="24">
        <v>2355</v>
      </c>
      <c r="N20" s="24">
        <v>19891</v>
      </c>
      <c r="O20" s="24">
        <v>46742</v>
      </c>
      <c r="P20" s="24">
        <v>-8838</v>
      </c>
      <c r="Q20" s="24">
        <v>0</v>
      </c>
      <c r="R20" s="25">
        <v>0</v>
      </c>
      <c r="S20" s="25">
        <v>0</v>
      </c>
      <c r="T20" s="24">
        <v>0</v>
      </c>
      <c r="U20" s="25">
        <v>0</v>
      </c>
      <c r="V20" s="24">
        <v>0</v>
      </c>
      <c r="W20" s="24">
        <v>0</v>
      </c>
      <c r="X20" s="25">
        <f t="shared" si="0"/>
        <v>64369</v>
      </c>
      <c r="Y20" s="24">
        <v>-377.97225294135916</v>
      </c>
      <c r="Z20" s="25">
        <f t="shared" si="1"/>
        <v>63991.027747058644</v>
      </c>
    </row>
    <row r="21" spans="1:26" x14ac:dyDescent="0.2">
      <c r="A21" s="22" t="s">
        <v>53</v>
      </c>
      <c r="B21" s="23" t="s">
        <v>253</v>
      </c>
      <c r="C21" s="24">
        <v>0</v>
      </c>
      <c r="D21" s="25">
        <v>0</v>
      </c>
      <c r="E21" s="24">
        <v>0</v>
      </c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1153</v>
      </c>
      <c r="M21" s="24">
        <v>-1031</v>
      </c>
      <c r="N21" s="24">
        <v>6585</v>
      </c>
      <c r="O21" s="24">
        <v>12731</v>
      </c>
      <c r="P21" s="24">
        <v>48016</v>
      </c>
      <c r="Q21" s="24">
        <v>0</v>
      </c>
      <c r="R21" s="25">
        <v>0</v>
      </c>
      <c r="S21" s="25">
        <v>0</v>
      </c>
      <c r="T21" s="24">
        <v>0</v>
      </c>
      <c r="U21" s="25">
        <v>0</v>
      </c>
      <c r="V21" s="24">
        <v>0</v>
      </c>
      <c r="W21" s="24">
        <v>0</v>
      </c>
      <c r="X21" s="25">
        <f t="shared" si="0"/>
        <v>67455</v>
      </c>
      <c r="Y21" s="24">
        <v>-104.17376186764596</v>
      </c>
      <c r="Z21" s="25">
        <f t="shared" si="1"/>
        <v>67350.826238132358</v>
      </c>
    </row>
    <row r="22" spans="1:26" x14ac:dyDescent="0.2">
      <c r="A22" s="22" t="s">
        <v>54</v>
      </c>
      <c r="B22" s="23" t="s">
        <v>254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  <c r="H22" s="24">
        <v>1</v>
      </c>
      <c r="I22" s="24">
        <v>-100</v>
      </c>
      <c r="J22" s="24">
        <v>0</v>
      </c>
      <c r="K22" s="24">
        <v>0</v>
      </c>
      <c r="L22" s="24">
        <v>561</v>
      </c>
      <c r="M22" s="24">
        <v>2161</v>
      </c>
      <c r="N22" s="24">
        <v>12152</v>
      </c>
      <c r="O22" s="24">
        <v>7211</v>
      </c>
      <c r="P22" s="24">
        <v>102770</v>
      </c>
      <c r="Q22" s="24">
        <v>0</v>
      </c>
      <c r="R22" s="25">
        <v>0</v>
      </c>
      <c r="S22" s="25">
        <v>-440</v>
      </c>
      <c r="T22" s="24">
        <v>1240</v>
      </c>
      <c r="U22" s="25">
        <v>0</v>
      </c>
      <c r="V22" s="24">
        <v>-11639</v>
      </c>
      <c r="W22" s="24">
        <v>0</v>
      </c>
      <c r="X22" s="25">
        <f t="shared" si="0"/>
        <v>113917</v>
      </c>
      <c r="Y22" s="24">
        <v>-106.86546831662865</v>
      </c>
      <c r="Z22" s="25">
        <f t="shared" si="1"/>
        <v>113810.13453168338</v>
      </c>
    </row>
    <row r="23" spans="1:26" x14ac:dyDescent="0.2">
      <c r="A23" s="22" t="s">
        <v>55</v>
      </c>
      <c r="B23" s="23" t="s">
        <v>255</v>
      </c>
      <c r="C23" s="24">
        <v>20774</v>
      </c>
      <c r="D23" s="25">
        <v>0</v>
      </c>
      <c r="E23" s="24">
        <v>0</v>
      </c>
      <c r="F23" s="24">
        <v>0</v>
      </c>
      <c r="G23" s="24">
        <v>1676</v>
      </c>
      <c r="H23" s="24">
        <v>0</v>
      </c>
      <c r="I23" s="24">
        <v>0</v>
      </c>
      <c r="J23" s="24">
        <v>243</v>
      </c>
      <c r="K23" s="24">
        <v>40</v>
      </c>
      <c r="L23" s="24">
        <v>32</v>
      </c>
      <c r="M23" s="24">
        <v>1944</v>
      </c>
      <c r="N23" s="24">
        <v>10</v>
      </c>
      <c r="O23" s="24">
        <v>33</v>
      </c>
      <c r="P23" s="24">
        <v>-158</v>
      </c>
      <c r="Q23" s="24">
        <v>0</v>
      </c>
      <c r="R23" s="25">
        <v>5278</v>
      </c>
      <c r="S23" s="25">
        <v>0</v>
      </c>
      <c r="T23" s="24">
        <v>0</v>
      </c>
      <c r="U23" s="25">
        <v>0</v>
      </c>
      <c r="V23" s="24">
        <v>0</v>
      </c>
      <c r="W23" s="24">
        <v>0</v>
      </c>
      <c r="X23" s="25">
        <f t="shared" si="0"/>
        <v>29872</v>
      </c>
      <c r="Y23" s="24">
        <v>-1.4639105248853241</v>
      </c>
      <c r="Z23" s="25">
        <f t="shared" si="1"/>
        <v>29870.536089475114</v>
      </c>
    </row>
    <row r="24" spans="1:26" x14ac:dyDescent="0.2">
      <c r="A24" s="22" t="s">
        <v>56</v>
      </c>
      <c r="B24" s="23" t="s">
        <v>256</v>
      </c>
      <c r="C24" s="24">
        <v>381073</v>
      </c>
      <c r="D24" s="25">
        <v>0</v>
      </c>
      <c r="E24" s="24">
        <v>0</v>
      </c>
      <c r="F24" s="24">
        <v>0</v>
      </c>
      <c r="G24" s="24">
        <v>140809</v>
      </c>
      <c r="H24" s="24">
        <v>0</v>
      </c>
      <c r="I24" s="24">
        <v>0</v>
      </c>
      <c r="J24" s="24">
        <v>1294</v>
      </c>
      <c r="K24" s="24">
        <v>280</v>
      </c>
      <c r="L24" s="24">
        <v>286</v>
      </c>
      <c r="M24" s="24">
        <v>6224</v>
      </c>
      <c r="N24" s="24">
        <v>84</v>
      </c>
      <c r="O24" s="24">
        <v>273</v>
      </c>
      <c r="P24" s="24">
        <v>-416</v>
      </c>
      <c r="Q24" s="24">
        <v>0</v>
      </c>
      <c r="R24" s="25">
        <v>1324579</v>
      </c>
      <c r="S24" s="25">
        <v>0</v>
      </c>
      <c r="T24" s="24">
        <v>12638</v>
      </c>
      <c r="U24" s="25">
        <v>84142</v>
      </c>
      <c r="V24" s="24">
        <v>0</v>
      </c>
      <c r="W24" s="24">
        <v>0</v>
      </c>
      <c r="X24" s="25">
        <f t="shared" si="0"/>
        <v>1951266</v>
      </c>
      <c r="Y24" s="24">
        <v>-1639.8786456084295</v>
      </c>
      <c r="Z24" s="25">
        <f t="shared" si="1"/>
        <v>1949626.1213543916</v>
      </c>
    </row>
    <row r="25" spans="1:26" x14ac:dyDescent="0.2">
      <c r="A25" s="22" t="s">
        <v>57</v>
      </c>
      <c r="B25" s="23" t="s">
        <v>257</v>
      </c>
      <c r="C25" s="24">
        <v>0</v>
      </c>
      <c r="D25" s="25">
        <v>0</v>
      </c>
      <c r="E25" s="24">
        <v>27043</v>
      </c>
      <c r="F25" s="24">
        <v>0</v>
      </c>
      <c r="G25" s="24">
        <v>0</v>
      </c>
      <c r="H25" s="24">
        <v>16</v>
      </c>
      <c r="I25" s="24">
        <v>10298</v>
      </c>
      <c r="J25" s="24">
        <v>8936</v>
      </c>
      <c r="K25" s="24">
        <v>2202</v>
      </c>
      <c r="L25" s="24">
        <v>1815</v>
      </c>
      <c r="M25" s="24">
        <v>19717</v>
      </c>
      <c r="N25" s="24">
        <v>15374</v>
      </c>
      <c r="O25" s="24">
        <v>12764</v>
      </c>
      <c r="P25" s="24">
        <v>-7725</v>
      </c>
      <c r="Q25" s="24">
        <v>0</v>
      </c>
      <c r="R25" s="25">
        <v>0</v>
      </c>
      <c r="S25" s="25">
        <v>0</v>
      </c>
      <c r="T25" s="24">
        <v>0</v>
      </c>
      <c r="U25" s="25">
        <v>0</v>
      </c>
      <c r="V25" s="24">
        <v>112</v>
      </c>
      <c r="W25" s="24">
        <v>0</v>
      </c>
      <c r="X25" s="25">
        <f t="shared" si="0"/>
        <v>90552</v>
      </c>
      <c r="Y25" s="24">
        <v>-13762.204409115366</v>
      </c>
      <c r="Z25" s="25">
        <f t="shared" si="1"/>
        <v>76789.795590884634</v>
      </c>
    </row>
    <row r="26" spans="1:26" x14ac:dyDescent="0.2">
      <c r="A26" s="22" t="s">
        <v>58</v>
      </c>
      <c r="B26" s="23" t="s">
        <v>258</v>
      </c>
      <c r="C26" s="24">
        <v>10554</v>
      </c>
      <c r="D26" s="25">
        <v>4088</v>
      </c>
      <c r="E26" s="24">
        <v>0</v>
      </c>
      <c r="F26" s="24">
        <v>7796</v>
      </c>
      <c r="G26" s="24">
        <v>6692</v>
      </c>
      <c r="H26" s="24">
        <v>-1</v>
      </c>
      <c r="I26" s="24">
        <v>0</v>
      </c>
      <c r="J26" s="24">
        <v>0</v>
      </c>
      <c r="K26" s="24">
        <v>0</v>
      </c>
      <c r="L26" s="24">
        <v>513</v>
      </c>
      <c r="M26" s="24">
        <v>4171</v>
      </c>
      <c r="N26" s="24">
        <v>116</v>
      </c>
      <c r="O26" s="24">
        <v>355</v>
      </c>
      <c r="P26" s="24">
        <v>-522</v>
      </c>
      <c r="Q26" s="24">
        <v>0</v>
      </c>
      <c r="R26" s="25">
        <v>321000</v>
      </c>
      <c r="S26" s="25">
        <v>0</v>
      </c>
      <c r="T26" s="24">
        <v>0</v>
      </c>
      <c r="U26" s="25">
        <v>213510</v>
      </c>
      <c r="V26" s="24">
        <v>-28412</v>
      </c>
      <c r="W26" s="24">
        <v>0</v>
      </c>
      <c r="X26" s="25">
        <f t="shared" si="0"/>
        <v>539860</v>
      </c>
      <c r="Y26" s="24">
        <v>-37.920004886545648</v>
      </c>
      <c r="Z26" s="25">
        <f t="shared" si="1"/>
        <v>539822.07999511342</v>
      </c>
    </row>
    <row r="27" spans="1:26" x14ac:dyDescent="0.2">
      <c r="A27" s="22" t="s">
        <v>59</v>
      </c>
      <c r="B27" s="23" t="s">
        <v>259</v>
      </c>
      <c r="C27" s="24">
        <v>0</v>
      </c>
      <c r="D27" s="25">
        <v>0</v>
      </c>
      <c r="E27" s="24">
        <v>2050</v>
      </c>
      <c r="F27" s="24">
        <v>0</v>
      </c>
      <c r="G27" s="24">
        <v>0</v>
      </c>
      <c r="H27" s="24">
        <v>3</v>
      </c>
      <c r="I27" s="24">
        <v>2391</v>
      </c>
      <c r="J27" s="24">
        <v>5276</v>
      </c>
      <c r="K27" s="24">
        <v>1054</v>
      </c>
      <c r="L27" s="24">
        <v>1025</v>
      </c>
      <c r="M27" s="24">
        <v>-6597</v>
      </c>
      <c r="N27" s="24">
        <v>10616</v>
      </c>
      <c r="O27" s="24">
        <v>7803</v>
      </c>
      <c r="P27" s="24">
        <v>-11337</v>
      </c>
      <c r="Q27" s="24">
        <v>0</v>
      </c>
      <c r="R27" s="25">
        <v>0</v>
      </c>
      <c r="S27" s="25">
        <v>0</v>
      </c>
      <c r="T27" s="24">
        <v>0</v>
      </c>
      <c r="U27" s="25">
        <v>-8</v>
      </c>
      <c r="V27" s="24">
        <v>0</v>
      </c>
      <c r="W27" s="24">
        <v>0</v>
      </c>
      <c r="X27" s="25">
        <f t="shared" si="0"/>
        <v>12276</v>
      </c>
      <c r="Y27" s="24">
        <v>-5923.8161126073537</v>
      </c>
      <c r="Z27" s="25">
        <f t="shared" si="1"/>
        <v>6352.1838873926463</v>
      </c>
    </row>
    <row r="28" spans="1:26" x14ac:dyDescent="0.2">
      <c r="A28" s="22" t="s">
        <v>235</v>
      </c>
      <c r="B28" s="23" t="s">
        <v>260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  <c r="H28" s="24">
        <v>0</v>
      </c>
      <c r="I28" s="24">
        <v>10625</v>
      </c>
      <c r="J28" s="24">
        <v>5192</v>
      </c>
      <c r="K28" s="24">
        <v>1371</v>
      </c>
      <c r="L28" s="24">
        <v>1415</v>
      </c>
      <c r="M28" s="24">
        <v>-1539</v>
      </c>
      <c r="N28" s="24">
        <v>784</v>
      </c>
      <c r="O28" s="24">
        <v>1078</v>
      </c>
      <c r="P28" s="24">
        <v>-2531</v>
      </c>
      <c r="Q28" s="24">
        <v>0</v>
      </c>
      <c r="R28" s="25">
        <v>0</v>
      </c>
      <c r="S28" s="25">
        <v>0</v>
      </c>
      <c r="T28" s="24">
        <v>0</v>
      </c>
      <c r="U28" s="25">
        <v>0</v>
      </c>
      <c r="V28" s="24">
        <v>0</v>
      </c>
      <c r="W28" s="24">
        <v>0</v>
      </c>
      <c r="X28" s="25">
        <f t="shared" si="0"/>
        <v>16395</v>
      </c>
      <c r="Y28" s="24">
        <v>-18.695347801183733</v>
      </c>
      <c r="Z28" s="25">
        <f t="shared" si="1"/>
        <v>16376.304652198816</v>
      </c>
    </row>
    <row r="29" spans="1:26" x14ac:dyDescent="0.2">
      <c r="A29" s="22" t="s">
        <v>60</v>
      </c>
      <c r="B29" s="6" t="s">
        <v>448</v>
      </c>
      <c r="C29" s="24">
        <v>66765</v>
      </c>
      <c r="D29" s="25">
        <v>0</v>
      </c>
      <c r="E29" s="24">
        <v>0</v>
      </c>
      <c r="F29" s="24">
        <v>0</v>
      </c>
      <c r="G29" s="24">
        <v>4685</v>
      </c>
      <c r="H29" s="24">
        <v>0</v>
      </c>
      <c r="I29" s="24">
        <v>561</v>
      </c>
      <c r="J29" s="24">
        <v>1813</v>
      </c>
      <c r="K29" s="24">
        <v>326</v>
      </c>
      <c r="L29" s="24">
        <v>351</v>
      </c>
      <c r="M29" s="24">
        <v>13788</v>
      </c>
      <c r="N29" s="24">
        <v>-171</v>
      </c>
      <c r="O29" s="24">
        <v>358</v>
      </c>
      <c r="P29" s="24">
        <v>-1698</v>
      </c>
      <c r="Q29" s="24">
        <v>0</v>
      </c>
      <c r="R29" s="25">
        <v>14579</v>
      </c>
      <c r="S29" s="25">
        <v>0</v>
      </c>
      <c r="T29" s="24">
        <v>0</v>
      </c>
      <c r="U29" s="25">
        <v>-20324</v>
      </c>
      <c r="V29" s="24">
        <v>0</v>
      </c>
      <c r="W29" s="24">
        <v>0</v>
      </c>
      <c r="X29" s="25">
        <f t="shared" si="0"/>
        <v>81033</v>
      </c>
      <c r="Y29" s="24">
        <v>-1024.9529002256118</v>
      </c>
      <c r="Z29" s="25">
        <f t="shared" si="1"/>
        <v>80008.047099774383</v>
      </c>
    </row>
    <row r="30" spans="1:26" x14ac:dyDescent="0.2">
      <c r="A30" s="22" t="s">
        <v>61</v>
      </c>
      <c r="B30" s="23" t="s">
        <v>261</v>
      </c>
      <c r="C30" s="24">
        <v>173985</v>
      </c>
      <c r="D30" s="25">
        <v>0</v>
      </c>
      <c r="E30" s="24">
        <v>0</v>
      </c>
      <c r="F30" s="24">
        <v>0</v>
      </c>
      <c r="G30" s="24">
        <v>12211</v>
      </c>
      <c r="H30" s="24">
        <v>1</v>
      </c>
      <c r="I30" s="24">
        <v>1340</v>
      </c>
      <c r="J30" s="24">
        <v>3080</v>
      </c>
      <c r="K30" s="24">
        <v>704</v>
      </c>
      <c r="L30" s="24">
        <v>719</v>
      </c>
      <c r="M30" s="24">
        <v>5370</v>
      </c>
      <c r="N30" s="24">
        <v>33618</v>
      </c>
      <c r="O30" s="24">
        <v>19429</v>
      </c>
      <c r="P30" s="24">
        <v>311448</v>
      </c>
      <c r="Q30" s="24">
        <v>0</v>
      </c>
      <c r="R30" s="25">
        <v>38002</v>
      </c>
      <c r="S30" s="25">
        <v>0</v>
      </c>
      <c r="T30" s="24">
        <v>0</v>
      </c>
      <c r="U30" s="25">
        <v>0</v>
      </c>
      <c r="V30" s="24">
        <v>-5280</v>
      </c>
      <c r="W30" s="24">
        <v>0</v>
      </c>
      <c r="X30" s="25">
        <f t="shared" si="0"/>
        <v>594627</v>
      </c>
      <c r="Y30" s="24">
        <v>-3764.5673705440613</v>
      </c>
      <c r="Z30" s="25">
        <f t="shared" si="1"/>
        <v>590862.43262945593</v>
      </c>
    </row>
    <row r="31" spans="1:26" x14ac:dyDescent="0.2">
      <c r="A31" s="22" t="s">
        <v>62</v>
      </c>
      <c r="B31" s="23" t="s">
        <v>262</v>
      </c>
      <c r="C31" s="24">
        <v>-428458</v>
      </c>
      <c r="D31" s="25">
        <v>0</v>
      </c>
      <c r="E31" s="24">
        <v>0</v>
      </c>
      <c r="F31" s="24">
        <v>165902</v>
      </c>
      <c r="G31" s="24">
        <v>-41421</v>
      </c>
      <c r="H31" s="24">
        <v>1</v>
      </c>
      <c r="I31" s="24">
        <v>3740</v>
      </c>
      <c r="J31" s="24">
        <v>10488</v>
      </c>
      <c r="K31" s="24">
        <v>2559</v>
      </c>
      <c r="L31" s="24">
        <v>2660</v>
      </c>
      <c r="M31" s="24">
        <v>14894</v>
      </c>
      <c r="N31" s="24">
        <v>11070</v>
      </c>
      <c r="O31" s="24">
        <v>8010</v>
      </c>
      <c r="P31" s="24">
        <v>-2382</v>
      </c>
      <c r="Q31" s="24">
        <v>0</v>
      </c>
      <c r="R31" s="25">
        <v>193881</v>
      </c>
      <c r="S31" s="25">
        <v>0</v>
      </c>
      <c r="T31" s="24">
        <v>-380</v>
      </c>
      <c r="U31" s="25">
        <v>-103054</v>
      </c>
      <c r="V31" s="24">
        <v>-56192</v>
      </c>
      <c r="W31" s="24">
        <v>0</v>
      </c>
      <c r="X31" s="25">
        <f t="shared" si="0"/>
        <v>-218682</v>
      </c>
      <c r="Y31" s="24">
        <v>-15316.111290479297</v>
      </c>
      <c r="Z31" s="25">
        <f t="shared" si="1"/>
        <v>-233998.11129047931</v>
      </c>
    </row>
    <row r="32" spans="1:26" x14ac:dyDescent="0.2">
      <c r="A32" s="22" t="s">
        <v>63</v>
      </c>
      <c r="B32" s="23" t="s">
        <v>431</v>
      </c>
      <c r="C32" s="24">
        <v>14020</v>
      </c>
      <c r="D32" s="25">
        <v>0</v>
      </c>
      <c r="E32" s="24">
        <v>0</v>
      </c>
      <c r="F32" s="24">
        <v>0</v>
      </c>
      <c r="G32" s="24">
        <v>1757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2720</v>
      </c>
      <c r="N32" s="24">
        <v>-8</v>
      </c>
      <c r="O32" s="24">
        <v>42</v>
      </c>
      <c r="P32" s="24">
        <v>-143</v>
      </c>
      <c r="Q32" s="24">
        <v>0</v>
      </c>
      <c r="R32" s="25">
        <v>34139</v>
      </c>
      <c r="S32" s="25">
        <v>0</v>
      </c>
      <c r="T32" s="24">
        <v>0</v>
      </c>
      <c r="U32" s="25">
        <v>0</v>
      </c>
      <c r="V32" s="24">
        <v>0</v>
      </c>
      <c r="W32" s="24">
        <v>0</v>
      </c>
      <c r="X32" s="25">
        <f t="shared" si="0"/>
        <v>52527</v>
      </c>
      <c r="Y32" s="24">
        <v>-3.6833877722921056</v>
      </c>
      <c r="Z32" s="25">
        <f t="shared" si="1"/>
        <v>52523.316612227711</v>
      </c>
    </row>
    <row r="33" spans="1:26" x14ac:dyDescent="0.2">
      <c r="A33" s="22" t="s">
        <v>64</v>
      </c>
      <c r="B33" s="23" t="s">
        <v>263</v>
      </c>
      <c r="C33" s="24">
        <v>0</v>
      </c>
      <c r="D33" s="25">
        <v>0</v>
      </c>
      <c r="E33" s="24">
        <v>9134</v>
      </c>
      <c r="F33" s="24">
        <v>0</v>
      </c>
      <c r="G33" s="24">
        <v>0</v>
      </c>
      <c r="H33" s="24">
        <v>0</v>
      </c>
      <c r="I33" s="24">
        <v>5476</v>
      </c>
      <c r="J33" s="24">
        <v>3171</v>
      </c>
      <c r="K33" s="24">
        <v>681</v>
      </c>
      <c r="L33" s="24">
        <v>426</v>
      </c>
      <c r="M33" s="24">
        <v>9042</v>
      </c>
      <c r="N33" s="24">
        <v>2176</v>
      </c>
      <c r="O33" s="24">
        <v>1853</v>
      </c>
      <c r="P33" s="24">
        <v>12700</v>
      </c>
      <c r="Q33" s="24">
        <v>0</v>
      </c>
      <c r="R33" s="25">
        <v>262044</v>
      </c>
      <c r="S33" s="25">
        <v>-9804</v>
      </c>
      <c r="T33" s="24">
        <v>0</v>
      </c>
      <c r="U33" s="25">
        <v>0</v>
      </c>
      <c r="V33" s="24">
        <v>0</v>
      </c>
      <c r="W33" s="24">
        <v>0</v>
      </c>
      <c r="X33" s="25">
        <f t="shared" si="0"/>
        <v>296899</v>
      </c>
      <c r="Y33" s="24">
        <v>-3035.8387568808248</v>
      </c>
      <c r="Z33" s="25">
        <f t="shared" si="1"/>
        <v>293863.16124311916</v>
      </c>
    </row>
    <row r="34" spans="1:26" x14ac:dyDescent="0.2">
      <c r="A34" s="22" t="s">
        <v>443</v>
      </c>
      <c r="B34" s="6" t="s">
        <v>454</v>
      </c>
      <c r="C34" s="24">
        <v>32166</v>
      </c>
      <c r="D34" s="25">
        <v>0</v>
      </c>
      <c r="E34" s="24">
        <v>0</v>
      </c>
      <c r="F34" s="24">
        <v>0</v>
      </c>
      <c r="G34" s="24">
        <v>7617</v>
      </c>
      <c r="H34" s="24">
        <v>0</v>
      </c>
      <c r="I34" s="24">
        <v>316</v>
      </c>
      <c r="J34" s="24">
        <v>1270</v>
      </c>
      <c r="K34" s="24">
        <v>264</v>
      </c>
      <c r="L34" s="24">
        <v>287</v>
      </c>
      <c r="M34" s="24">
        <v>3600</v>
      </c>
      <c r="N34" s="24">
        <v>724</v>
      </c>
      <c r="O34" s="24">
        <v>667</v>
      </c>
      <c r="P34" s="24">
        <v>-122</v>
      </c>
      <c r="Q34" s="24">
        <v>0</v>
      </c>
      <c r="R34" s="25">
        <v>14008</v>
      </c>
      <c r="S34" s="25">
        <v>0</v>
      </c>
      <c r="T34" s="24">
        <v>-221</v>
      </c>
      <c r="U34" s="25">
        <v>0</v>
      </c>
      <c r="V34" s="24">
        <v>0</v>
      </c>
      <c r="W34" s="24">
        <v>0</v>
      </c>
      <c r="X34" s="25">
        <f t="shared" si="0"/>
        <v>60576</v>
      </c>
      <c r="Y34" s="24">
        <v>-846.22347783824353</v>
      </c>
      <c r="Z34" s="25">
        <f t="shared" ref="Z34" si="2">+X34+Y34</f>
        <v>59729.776522161759</v>
      </c>
    </row>
    <row r="35" spans="1:26" x14ac:dyDescent="0.2">
      <c r="A35" s="22" t="s">
        <v>65</v>
      </c>
      <c r="B35" s="23" t="s">
        <v>264</v>
      </c>
      <c r="C35" s="24">
        <v>31840</v>
      </c>
      <c r="D35" s="25">
        <v>0</v>
      </c>
      <c r="E35" s="24">
        <v>0</v>
      </c>
      <c r="F35" s="24">
        <v>0</v>
      </c>
      <c r="G35" s="24">
        <v>1504</v>
      </c>
      <c r="H35" s="24">
        <v>0</v>
      </c>
      <c r="I35" s="24">
        <v>202</v>
      </c>
      <c r="J35" s="24">
        <v>211</v>
      </c>
      <c r="K35" s="24">
        <v>43</v>
      </c>
      <c r="L35" s="24">
        <v>33</v>
      </c>
      <c r="M35" s="24">
        <v>-989</v>
      </c>
      <c r="N35" s="24">
        <v>-503</v>
      </c>
      <c r="O35" s="24">
        <v>247</v>
      </c>
      <c r="P35" s="24">
        <v>-590</v>
      </c>
      <c r="Q35" s="24">
        <v>0</v>
      </c>
      <c r="R35" s="25">
        <v>4913</v>
      </c>
      <c r="S35" s="25">
        <v>0</v>
      </c>
      <c r="T35" s="24">
        <v>0</v>
      </c>
      <c r="U35" s="25">
        <v>0</v>
      </c>
      <c r="V35" s="24">
        <v>0</v>
      </c>
      <c r="W35" s="24">
        <v>0</v>
      </c>
      <c r="X35" s="25">
        <f t="shared" si="0"/>
        <v>36911</v>
      </c>
      <c r="Y35" s="24">
        <v>-158.03327177026071</v>
      </c>
      <c r="Z35" s="25">
        <f t="shared" si="1"/>
        <v>36752.966728229738</v>
      </c>
    </row>
    <row r="36" spans="1:26" ht="11.25" customHeight="1" x14ac:dyDescent="0.2">
      <c r="A36" s="22" t="s">
        <v>66</v>
      </c>
      <c r="B36" s="23" t="s">
        <v>265</v>
      </c>
      <c r="C36" s="24">
        <v>0</v>
      </c>
      <c r="D36" s="25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1609</v>
      </c>
      <c r="N36" s="24">
        <v>2645</v>
      </c>
      <c r="O36" s="24">
        <v>2112</v>
      </c>
      <c r="P36" s="24">
        <v>-5563</v>
      </c>
      <c r="Q36" s="24">
        <v>0</v>
      </c>
      <c r="R36" s="25">
        <v>0</v>
      </c>
      <c r="S36" s="25">
        <v>0</v>
      </c>
      <c r="T36" s="24">
        <v>0</v>
      </c>
      <c r="U36" s="25">
        <v>0</v>
      </c>
      <c r="V36" s="24">
        <v>0</v>
      </c>
      <c r="W36" s="24">
        <v>0</v>
      </c>
      <c r="X36" s="25">
        <f t="shared" si="0"/>
        <v>803</v>
      </c>
      <c r="Y36" s="24">
        <v>0</v>
      </c>
      <c r="Z36" s="25">
        <f t="shared" si="1"/>
        <v>803</v>
      </c>
    </row>
    <row r="37" spans="1:26" x14ac:dyDescent="0.2">
      <c r="A37" s="22" t="s">
        <v>67</v>
      </c>
      <c r="B37" s="23" t="s">
        <v>266</v>
      </c>
      <c r="C37" s="24">
        <v>0</v>
      </c>
      <c r="D37" s="25">
        <v>0</v>
      </c>
      <c r="E37" s="24">
        <v>5895</v>
      </c>
      <c r="F37" s="24">
        <v>0</v>
      </c>
      <c r="G37" s="24">
        <v>0</v>
      </c>
      <c r="H37" s="24">
        <v>15</v>
      </c>
      <c r="I37" s="24">
        <v>2748</v>
      </c>
      <c r="J37" s="24">
        <v>49497</v>
      </c>
      <c r="K37" s="24">
        <v>12533</v>
      </c>
      <c r="L37" s="24">
        <v>12108</v>
      </c>
      <c r="M37" s="24">
        <v>9573</v>
      </c>
      <c r="N37" s="24">
        <v>261838</v>
      </c>
      <c r="O37" s="24">
        <v>352369</v>
      </c>
      <c r="P37" s="24">
        <v>1578699</v>
      </c>
      <c r="Q37" s="24">
        <v>0</v>
      </c>
      <c r="R37" s="25">
        <v>0</v>
      </c>
      <c r="S37" s="25">
        <v>0</v>
      </c>
      <c r="T37" s="24">
        <v>737</v>
      </c>
      <c r="U37" s="25">
        <v>0</v>
      </c>
      <c r="V37" s="24">
        <v>0</v>
      </c>
      <c r="W37" s="24">
        <v>0</v>
      </c>
      <c r="X37" s="25">
        <f t="shared" si="0"/>
        <v>2286012</v>
      </c>
      <c r="Y37" s="24">
        <v>-53692.386993517372</v>
      </c>
      <c r="Z37" s="25">
        <f t="shared" si="1"/>
        <v>2232319.6130064828</v>
      </c>
    </row>
    <row r="38" spans="1:26" x14ac:dyDescent="0.2">
      <c r="A38" s="22" t="s">
        <v>426</v>
      </c>
      <c r="B38" s="23" t="s">
        <v>427</v>
      </c>
      <c r="C38" s="24">
        <v>0</v>
      </c>
      <c r="D38" s="25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1082</v>
      </c>
      <c r="N38" s="24">
        <v>-29</v>
      </c>
      <c r="O38" s="24">
        <v>40</v>
      </c>
      <c r="P38" s="24">
        <v>-20</v>
      </c>
      <c r="Q38" s="24">
        <v>0</v>
      </c>
      <c r="R38" s="25">
        <v>0</v>
      </c>
      <c r="S38" s="25">
        <v>0</v>
      </c>
      <c r="T38" s="24">
        <v>0</v>
      </c>
      <c r="U38" s="25">
        <v>0</v>
      </c>
      <c r="V38" s="24">
        <v>0</v>
      </c>
      <c r="W38" s="24">
        <v>0</v>
      </c>
      <c r="X38" s="25">
        <f t="shared" si="0"/>
        <v>1073</v>
      </c>
      <c r="Y38" s="24">
        <v>0</v>
      </c>
      <c r="Z38" s="25">
        <f>+X38+Y38</f>
        <v>1073</v>
      </c>
    </row>
    <row r="39" spans="1:26" x14ac:dyDescent="0.2">
      <c r="A39" s="22" t="s">
        <v>68</v>
      </c>
      <c r="B39" s="23" t="s">
        <v>267</v>
      </c>
      <c r="C39" s="24">
        <v>8180</v>
      </c>
      <c r="D39" s="25">
        <v>0</v>
      </c>
      <c r="E39" s="24">
        <v>14490</v>
      </c>
      <c r="F39" s="24">
        <v>0</v>
      </c>
      <c r="G39" s="24">
        <v>482</v>
      </c>
      <c r="H39" s="24">
        <v>97</v>
      </c>
      <c r="I39" s="24">
        <v>14386</v>
      </c>
      <c r="J39" s="24">
        <v>67441</v>
      </c>
      <c r="K39" s="24">
        <v>16778</v>
      </c>
      <c r="L39" s="24">
        <v>17138</v>
      </c>
      <c r="M39" s="24">
        <v>85084</v>
      </c>
      <c r="N39" s="24">
        <v>16458</v>
      </c>
      <c r="O39" s="24">
        <v>14278</v>
      </c>
      <c r="P39" s="24">
        <v>68019</v>
      </c>
      <c r="Q39" s="24">
        <v>0</v>
      </c>
      <c r="R39" s="25">
        <v>13494</v>
      </c>
      <c r="S39" s="25">
        <v>0</v>
      </c>
      <c r="T39" s="24">
        <v>-4945</v>
      </c>
      <c r="U39" s="25">
        <v>14</v>
      </c>
      <c r="V39" s="24">
        <v>0</v>
      </c>
      <c r="W39" s="24">
        <v>0</v>
      </c>
      <c r="X39" s="25">
        <f t="shared" si="0"/>
        <v>331394</v>
      </c>
      <c r="Y39" s="24">
        <v>-83461.905724106124</v>
      </c>
      <c r="Z39" s="25">
        <f t="shared" si="1"/>
        <v>247932.09427589388</v>
      </c>
    </row>
    <row r="40" spans="1:26" x14ac:dyDescent="0.2">
      <c r="A40" s="22" t="s">
        <v>69</v>
      </c>
      <c r="B40" s="23" t="s">
        <v>268</v>
      </c>
      <c r="C40" s="24">
        <v>42520</v>
      </c>
      <c r="D40" s="25">
        <v>0</v>
      </c>
      <c r="E40" s="24">
        <v>0</v>
      </c>
      <c r="F40" s="24">
        <v>0</v>
      </c>
      <c r="G40" s="24">
        <v>3429</v>
      </c>
      <c r="H40" s="24">
        <v>0</v>
      </c>
      <c r="I40" s="24">
        <v>143</v>
      </c>
      <c r="J40" s="24">
        <v>475</v>
      </c>
      <c r="K40" s="24">
        <v>107</v>
      </c>
      <c r="L40" s="24">
        <v>113</v>
      </c>
      <c r="M40" s="24">
        <v>10426</v>
      </c>
      <c r="N40" s="24">
        <v>70367</v>
      </c>
      <c r="O40" s="24">
        <v>50337</v>
      </c>
      <c r="P40" s="24">
        <v>59586</v>
      </c>
      <c r="Q40" s="24">
        <v>0</v>
      </c>
      <c r="R40" s="25">
        <v>10805</v>
      </c>
      <c r="S40" s="25">
        <v>0</v>
      </c>
      <c r="T40" s="24">
        <v>0</v>
      </c>
      <c r="U40" s="25">
        <v>0</v>
      </c>
      <c r="V40" s="24">
        <v>0</v>
      </c>
      <c r="W40" s="24">
        <v>0</v>
      </c>
      <c r="X40" s="25">
        <f t="shared" si="0"/>
        <v>248308</v>
      </c>
      <c r="Y40" s="24">
        <v>-3123.7332327597105</v>
      </c>
      <c r="Z40" s="25">
        <f t="shared" si="1"/>
        <v>245184.2667672403</v>
      </c>
    </row>
    <row r="41" spans="1:26" x14ac:dyDescent="0.2">
      <c r="A41" s="22" t="s">
        <v>70</v>
      </c>
      <c r="B41" s="23" t="s">
        <v>269</v>
      </c>
      <c r="C41" s="24">
        <v>3226</v>
      </c>
      <c r="D41" s="25">
        <v>0</v>
      </c>
      <c r="E41" s="24">
        <v>0</v>
      </c>
      <c r="F41" s="24">
        <v>0</v>
      </c>
      <c r="G41" s="24">
        <v>2045</v>
      </c>
      <c r="H41" s="24">
        <v>0</v>
      </c>
      <c r="I41" s="24">
        <v>0</v>
      </c>
      <c r="J41" s="24">
        <v>0</v>
      </c>
      <c r="K41" s="24">
        <v>0</v>
      </c>
      <c r="L41" s="24">
        <v>39</v>
      </c>
      <c r="M41" s="24">
        <v>1172</v>
      </c>
      <c r="N41" s="24">
        <v>115</v>
      </c>
      <c r="O41" s="24">
        <v>152</v>
      </c>
      <c r="P41" s="24">
        <v>-20</v>
      </c>
      <c r="Q41" s="24">
        <v>0</v>
      </c>
      <c r="R41" s="25">
        <v>61908</v>
      </c>
      <c r="S41" s="25">
        <v>0</v>
      </c>
      <c r="T41" s="24">
        <v>0</v>
      </c>
      <c r="U41" s="25">
        <v>0</v>
      </c>
      <c r="V41" s="24">
        <v>0</v>
      </c>
      <c r="W41" s="24">
        <v>0</v>
      </c>
      <c r="X41" s="25">
        <f t="shared" si="0"/>
        <v>68637</v>
      </c>
      <c r="Y41" s="24">
        <v>-4.5806232552863362</v>
      </c>
      <c r="Z41" s="25">
        <f t="shared" si="1"/>
        <v>68632.419376744714</v>
      </c>
    </row>
    <row r="42" spans="1:26" x14ac:dyDescent="0.2">
      <c r="A42" s="22" t="s">
        <v>71</v>
      </c>
      <c r="B42" s="23" t="s">
        <v>270</v>
      </c>
      <c r="C42" s="24">
        <v>888016</v>
      </c>
      <c r="D42" s="25">
        <v>0</v>
      </c>
      <c r="E42" s="24">
        <v>0</v>
      </c>
      <c r="F42" s="24">
        <v>0</v>
      </c>
      <c r="G42" s="24">
        <v>86485</v>
      </c>
      <c r="H42" s="24">
        <v>4</v>
      </c>
      <c r="I42" s="24">
        <v>2454</v>
      </c>
      <c r="J42" s="24">
        <v>22072</v>
      </c>
      <c r="K42" s="24">
        <v>5412</v>
      </c>
      <c r="L42" s="24">
        <v>5486</v>
      </c>
      <c r="M42" s="24">
        <v>18138</v>
      </c>
      <c r="N42" s="24">
        <v>70557</v>
      </c>
      <c r="O42" s="24">
        <v>64844</v>
      </c>
      <c r="P42" s="24">
        <v>42294</v>
      </c>
      <c r="Q42" s="24">
        <v>0</v>
      </c>
      <c r="R42" s="25">
        <v>162467</v>
      </c>
      <c r="S42" s="25">
        <v>0</v>
      </c>
      <c r="T42" s="24">
        <v>0</v>
      </c>
      <c r="U42" s="25">
        <v>-1436</v>
      </c>
      <c r="V42" s="24">
        <v>0</v>
      </c>
      <c r="W42" s="24">
        <v>0</v>
      </c>
      <c r="X42" s="25">
        <f t="shared" si="0"/>
        <v>1366793</v>
      </c>
      <c r="Y42" s="24">
        <v>-21114.239106530491</v>
      </c>
      <c r="Z42" s="25">
        <f t="shared" si="1"/>
        <v>1345678.7608934694</v>
      </c>
    </row>
    <row r="43" spans="1:26" x14ac:dyDescent="0.2">
      <c r="A43" s="22" t="s">
        <v>72</v>
      </c>
      <c r="B43" s="23" t="s">
        <v>271</v>
      </c>
      <c r="C43" s="24">
        <v>151645</v>
      </c>
      <c r="D43" s="25">
        <v>0</v>
      </c>
      <c r="E43" s="24">
        <v>-216</v>
      </c>
      <c r="F43" s="24">
        <v>0</v>
      </c>
      <c r="G43" s="24">
        <v>12915</v>
      </c>
      <c r="H43" s="24">
        <v>-1</v>
      </c>
      <c r="I43" s="24">
        <v>882</v>
      </c>
      <c r="J43" s="24">
        <v>2683</v>
      </c>
      <c r="K43" s="24">
        <v>615</v>
      </c>
      <c r="L43" s="24">
        <v>639</v>
      </c>
      <c r="M43" s="24">
        <v>17213</v>
      </c>
      <c r="N43" s="24">
        <v>3021</v>
      </c>
      <c r="O43" s="24">
        <v>3525</v>
      </c>
      <c r="P43" s="24">
        <v>604</v>
      </c>
      <c r="Q43" s="24">
        <v>0</v>
      </c>
      <c r="R43" s="25">
        <v>42909</v>
      </c>
      <c r="S43" s="25">
        <v>0</v>
      </c>
      <c r="T43" s="24">
        <v>0</v>
      </c>
      <c r="U43" s="25">
        <v>0</v>
      </c>
      <c r="V43" s="24">
        <v>0</v>
      </c>
      <c r="W43" s="24">
        <v>0</v>
      </c>
      <c r="X43" s="25">
        <f t="shared" si="0"/>
        <v>236434</v>
      </c>
      <c r="Y43" s="24">
        <v>-2978.9628566968204</v>
      </c>
      <c r="Z43" s="25">
        <f t="shared" si="1"/>
        <v>233455.03714330317</v>
      </c>
    </row>
    <row r="44" spans="1:26" x14ac:dyDescent="0.2">
      <c r="A44" s="22" t="s">
        <v>73</v>
      </c>
      <c r="B44" s="23" t="s">
        <v>272</v>
      </c>
      <c r="C44" s="24">
        <v>0</v>
      </c>
      <c r="D44" s="25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198</v>
      </c>
      <c r="K44" s="24">
        <v>92</v>
      </c>
      <c r="L44" s="24">
        <v>73</v>
      </c>
      <c r="M44" s="24">
        <v>5338</v>
      </c>
      <c r="N44" s="24">
        <v>729</v>
      </c>
      <c r="O44" s="24">
        <v>446</v>
      </c>
      <c r="P44" s="24">
        <v>9401</v>
      </c>
      <c r="Q44" s="24">
        <v>0</v>
      </c>
      <c r="R44" s="25">
        <v>0</v>
      </c>
      <c r="S44" s="25">
        <v>0</v>
      </c>
      <c r="T44" s="24">
        <v>10056</v>
      </c>
      <c r="U44" s="25">
        <v>209642</v>
      </c>
      <c r="V44" s="24">
        <v>93</v>
      </c>
      <c r="W44" s="24">
        <v>0</v>
      </c>
      <c r="X44" s="25">
        <f t="shared" si="0"/>
        <v>236068</v>
      </c>
      <c r="Y44" s="24">
        <v>-8.6417943888391697</v>
      </c>
      <c r="Z44" s="25">
        <f t="shared" si="1"/>
        <v>236059.35820561115</v>
      </c>
    </row>
    <row r="45" spans="1:26" x14ac:dyDescent="0.2">
      <c r="A45" s="22" t="s">
        <v>74</v>
      </c>
      <c r="B45" s="23" t="s">
        <v>273</v>
      </c>
      <c r="C45" s="24">
        <v>0</v>
      </c>
      <c r="D45" s="25">
        <v>266019</v>
      </c>
      <c r="E45" s="24">
        <v>2804</v>
      </c>
      <c r="F45" s="24">
        <v>10580</v>
      </c>
      <c r="G45" s="24">
        <v>0</v>
      </c>
      <c r="H45" s="24">
        <v>7</v>
      </c>
      <c r="I45" s="24">
        <v>38</v>
      </c>
      <c r="J45" s="24">
        <v>0</v>
      </c>
      <c r="K45" s="24">
        <v>0</v>
      </c>
      <c r="L45" s="24">
        <v>4326</v>
      </c>
      <c r="M45" s="24">
        <v>172</v>
      </c>
      <c r="N45" s="24">
        <v>20795</v>
      </c>
      <c r="O45" s="24">
        <v>17879</v>
      </c>
      <c r="P45" s="24">
        <v>3757</v>
      </c>
      <c r="Q45" s="24">
        <v>0</v>
      </c>
      <c r="R45" s="25">
        <v>393641</v>
      </c>
      <c r="S45" s="25">
        <v>-114269</v>
      </c>
      <c r="T45" s="24">
        <v>3463</v>
      </c>
      <c r="U45" s="25">
        <v>-918</v>
      </c>
      <c r="V45" s="24">
        <v>-11374</v>
      </c>
      <c r="W45" s="24">
        <v>0</v>
      </c>
      <c r="X45" s="25">
        <f t="shared" si="0"/>
        <v>596920</v>
      </c>
      <c r="Y45" s="24">
        <v>-811.15343935705789</v>
      </c>
      <c r="Z45" s="25">
        <f t="shared" si="1"/>
        <v>596108.84656064294</v>
      </c>
    </row>
    <row r="46" spans="1:26" x14ac:dyDescent="0.2">
      <c r="A46" s="22" t="s">
        <v>75</v>
      </c>
      <c r="B46" s="6" t="s">
        <v>455</v>
      </c>
      <c r="C46" s="24">
        <v>863940</v>
      </c>
      <c r="D46" s="25">
        <v>0</v>
      </c>
      <c r="E46" s="24">
        <v>-3203</v>
      </c>
      <c r="F46" s="24">
        <v>0</v>
      </c>
      <c r="G46" s="24">
        <v>60688</v>
      </c>
      <c r="H46" s="24">
        <v>0</v>
      </c>
      <c r="I46" s="24">
        <v>28</v>
      </c>
      <c r="J46" s="24">
        <v>0</v>
      </c>
      <c r="K46" s="24">
        <v>0</v>
      </c>
      <c r="L46" s="24">
        <v>1707</v>
      </c>
      <c r="M46" s="24">
        <v>11539</v>
      </c>
      <c r="N46" s="24">
        <v>3872</v>
      </c>
      <c r="O46" s="24">
        <v>2950</v>
      </c>
      <c r="P46" s="24">
        <v>-2478</v>
      </c>
      <c r="Q46" s="24">
        <v>0</v>
      </c>
      <c r="R46" s="25">
        <v>198187</v>
      </c>
      <c r="S46" s="25">
        <v>0</v>
      </c>
      <c r="T46" s="24">
        <v>0</v>
      </c>
      <c r="U46" s="25">
        <v>0</v>
      </c>
      <c r="V46" s="24">
        <v>0</v>
      </c>
      <c r="W46" s="24">
        <v>0</v>
      </c>
      <c r="X46" s="25">
        <f t="shared" si="0"/>
        <v>1137230</v>
      </c>
      <c r="Y46" s="24">
        <v>-754.65327108185124</v>
      </c>
      <c r="Z46" s="25">
        <f t="shared" si="1"/>
        <v>1136475.3467289181</v>
      </c>
    </row>
    <row r="47" spans="1:26" x14ac:dyDescent="0.2">
      <c r="A47" s="22" t="s">
        <v>76</v>
      </c>
      <c r="B47" s="23" t="s">
        <v>274</v>
      </c>
      <c r="C47" s="24">
        <v>15766</v>
      </c>
      <c r="D47" s="25">
        <v>0</v>
      </c>
      <c r="E47" s="24">
        <v>0</v>
      </c>
      <c r="F47" s="24">
        <v>0</v>
      </c>
      <c r="G47" s="24">
        <v>1542</v>
      </c>
      <c r="H47" s="24">
        <v>-1</v>
      </c>
      <c r="I47" s="24">
        <v>0</v>
      </c>
      <c r="J47" s="24">
        <v>0</v>
      </c>
      <c r="K47" s="24">
        <v>0</v>
      </c>
      <c r="L47" s="24">
        <v>660</v>
      </c>
      <c r="M47" s="24">
        <v>14024</v>
      </c>
      <c r="N47" s="24">
        <v>-2048</v>
      </c>
      <c r="O47" s="24">
        <v>6174</v>
      </c>
      <c r="P47" s="24">
        <v>-10355</v>
      </c>
      <c r="Q47" s="24">
        <v>0</v>
      </c>
      <c r="R47" s="25">
        <v>28002</v>
      </c>
      <c r="S47" s="25">
        <v>0</v>
      </c>
      <c r="T47" s="24">
        <v>1486</v>
      </c>
      <c r="U47" s="25">
        <v>0</v>
      </c>
      <c r="V47" s="24">
        <v>0</v>
      </c>
      <c r="W47" s="24">
        <v>0</v>
      </c>
      <c r="X47" s="25">
        <f t="shared" si="0"/>
        <v>55250</v>
      </c>
      <c r="Y47" s="24">
        <v>-1098.4523457857265</v>
      </c>
      <c r="Z47" s="25">
        <f t="shared" si="1"/>
        <v>54151.547654214271</v>
      </c>
    </row>
    <row r="48" spans="1:26" x14ac:dyDescent="0.2">
      <c r="A48" s="22" t="s">
        <v>77</v>
      </c>
      <c r="B48" s="23" t="s">
        <v>275</v>
      </c>
      <c r="C48" s="24">
        <v>0</v>
      </c>
      <c r="D48" s="25">
        <v>0</v>
      </c>
      <c r="E48" s="24">
        <v>0</v>
      </c>
      <c r="F48" s="24">
        <v>0</v>
      </c>
      <c r="G48" s="24">
        <v>0</v>
      </c>
      <c r="H48" s="24">
        <v>0</v>
      </c>
      <c r="I48" s="24">
        <v>2323</v>
      </c>
      <c r="J48" s="24">
        <v>182</v>
      </c>
      <c r="K48" s="24">
        <v>52</v>
      </c>
      <c r="L48" s="24">
        <v>61</v>
      </c>
      <c r="M48" s="24">
        <v>5142</v>
      </c>
      <c r="N48" s="24">
        <v>-98</v>
      </c>
      <c r="O48" s="24">
        <v>28</v>
      </c>
      <c r="P48" s="24">
        <v>-349</v>
      </c>
      <c r="Q48" s="24">
        <v>0</v>
      </c>
      <c r="R48" s="25">
        <v>0</v>
      </c>
      <c r="S48" s="25">
        <v>0</v>
      </c>
      <c r="T48" s="24">
        <v>9666</v>
      </c>
      <c r="U48" s="25">
        <v>7862</v>
      </c>
      <c r="V48" s="24">
        <v>0</v>
      </c>
      <c r="W48" s="24">
        <v>0</v>
      </c>
      <c r="X48" s="25">
        <f t="shared" si="0"/>
        <v>24869</v>
      </c>
      <c r="Y48" s="24">
        <v>-5.1000753770198379</v>
      </c>
      <c r="Z48" s="25">
        <f t="shared" si="1"/>
        <v>24863.89992462298</v>
      </c>
    </row>
    <row r="49" spans="1:26" x14ac:dyDescent="0.2">
      <c r="A49" s="22" t="s">
        <v>78</v>
      </c>
      <c r="B49" s="23" t="s">
        <v>276</v>
      </c>
      <c r="C49" s="24">
        <v>97026</v>
      </c>
      <c r="D49" s="25">
        <v>0</v>
      </c>
      <c r="E49" s="24">
        <v>0</v>
      </c>
      <c r="F49" s="24">
        <v>0</v>
      </c>
      <c r="G49" s="24">
        <v>8262</v>
      </c>
      <c r="H49" s="24">
        <v>1</v>
      </c>
      <c r="I49" s="24">
        <v>1190</v>
      </c>
      <c r="J49" s="24">
        <v>4309</v>
      </c>
      <c r="K49" s="24">
        <v>1010</v>
      </c>
      <c r="L49" s="24">
        <v>999</v>
      </c>
      <c r="M49" s="24">
        <v>12641</v>
      </c>
      <c r="N49" s="24">
        <v>2777</v>
      </c>
      <c r="O49" s="24">
        <v>3320</v>
      </c>
      <c r="P49" s="24">
        <v>-4261</v>
      </c>
      <c r="Q49" s="24">
        <v>0</v>
      </c>
      <c r="R49" s="25">
        <v>27437</v>
      </c>
      <c r="S49" s="25">
        <v>0</v>
      </c>
      <c r="T49" s="24">
        <v>0</v>
      </c>
      <c r="U49" s="25">
        <v>0</v>
      </c>
      <c r="V49" s="24">
        <v>0</v>
      </c>
      <c r="W49" s="24">
        <v>0</v>
      </c>
      <c r="X49" s="25">
        <f t="shared" si="0"/>
        <v>154711</v>
      </c>
      <c r="Y49" s="24">
        <v>-3699.2464614853575</v>
      </c>
      <c r="Z49" s="25">
        <f t="shared" si="1"/>
        <v>151011.75353851463</v>
      </c>
    </row>
    <row r="50" spans="1:26" x14ac:dyDescent="0.2">
      <c r="A50" s="22" t="s">
        <v>79</v>
      </c>
      <c r="B50" s="23" t="s">
        <v>277</v>
      </c>
      <c r="C50" s="24">
        <v>0</v>
      </c>
      <c r="D50" s="25">
        <v>0</v>
      </c>
      <c r="E50" s="24">
        <v>-648</v>
      </c>
      <c r="F50" s="24">
        <v>0</v>
      </c>
      <c r="G50" s="24">
        <v>0</v>
      </c>
      <c r="H50" s="24">
        <v>0</v>
      </c>
      <c r="I50" s="24">
        <v>2972</v>
      </c>
      <c r="J50" s="24">
        <v>15612</v>
      </c>
      <c r="K50" s="24">
        <v>4397</v>
      </c>
      <c r="L50" s="24">
        <v>4267</v>
      </c>
      <c r="M50" s="24">
        <v>13764</v>
      </c>
      <c r="N50" s="24">
        <v>-212565</v>
      </c>
      <c r="O50" s="24">
        <v>-69115</v>
      </c>
      <c r="P50" s="24">
        <v>-11076</v>
      </c>
      <c r="Q50" s="24">
        <v>0</v>
      </c>
      <c r="R50" s="25">
        <v>163848</v>
      </c>
      <c r="S50" s="25">
        <v>0</v>
      </c>
      <c r="T50" s="24">
        <v>-762</v>
      </c>
      <c r="U50" s="25">
        <v>0</v>
      </c>
      <c r="V50" s="24">
        <v>1064</v>
      </c>
      <c r="W50" s="24">
        <v>0</v>
      </c>
      <c r="X50" s="25">
        <f t="shared" si="0"/>
        <v>-88242</v>
      </c>
      <c r="Y50" s="24">
        <v>-2602.4241680765076</v>
      </c>
      <c r="Z50" s="25">
        <f t="shared" si="1"/>
        <v>-90844.424168076512</v>
      </c>
    </row>
    <row r="51" spans="1:26" x14ac:dyDescent="0.2">
      <c r="A51" s="22" t="s">
        <v>80</v>
      </c>
      <c r="B51" s="23" t="s">
        <v>278</v>
      </c>
      <c r="C51" s="24">
        <v>0</v>
      </c>
      <c r="D51" s="25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51</v>
      </c>
      <c r="K51" s="24">
        <v>21</v>
      </c>
      <c r="L51" s="24">
        <v>26</v>
      </c>
      <c r="M51" s="24">
        <v>1462</v>
      </c>
      <c r="N51" s="24">
        <v>116</v>
      </c>
      <c r="O51" s="24">
        <v>105</v>
      </c>
      <c r="P51" s="24">
        <v>-152</v>
      </c>
      <c r="Q51" s="24">
        <v>0</v>
      </c>
      <c r="R51" s="25">
        <v>0</v>
      </c>
      <c r="S51" s="25">
        <v>0</v>
      </c>
      <c r="T51" s="24">
        <v>4710</v>
      </c>
      <c r="U51" s="25">
        <v>11790</v>
      </c>
      <c r="V51" s="24">
        <v>0</v>
      </c>
      <c r="W51" s="24">
        <v>0</v>
      </c>
      <c r="X51" s="25">
        <f t="shared" si="0"/>
        <v>18129</v>
      </c>
      <c r="Y51" s="24">
        <v>-2.7389293691402838</v>
      </c>
      <c r="Z51" s="25">
        <f t="shared" si="1"/>
        <v>18126.261070630859</v>
      </c>
    </row>
    <row r="52" spans="1:26" x14ac:dyDescent="0.2">
      <c r="A52" s="22" t="s">
        <v>81</v>
      </c>
      <c r="B52" s="23" t="s">
        <v>279</v>
      </c>
      <c r="C52" s="24">
        <v>0</v>
      </c>
      <c r="D52" s="25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-163</v>
      </c>
      <c r="K52" s="24">
        <v>-14</v>
      </c>
      <c r="L52" s="24">
        <v>-20</v>
      </c>
      <c r="M52" s="24">
        <v>2237</v>
      </c>
      <c r="N52" s="24">
        <v>25</v>
      </c>
      <c r="O52" s="24">
        <v>65</v>
      </c>
      <c r="P52" s="24">
        <v>-135</v>
      </c>
      <c r="Q52" s="24">
        <v>0</v>
      </c>
      <c r="R52" s="25">
        <v>0</v>
      </c>
      <c r="S52" s="25">
        <v>0</v>
      </c>
      <c r="T52" s="24">
        <v>6942</v>
      </c>
      <c r="U52" s="25">
        <v>0</v>
      </c>
      <c r="V52" s="24">
        <v>0</v>
      </c>
      <c r="W52" s="24">
        <v>0</v>
      </c>
      <c r="X52" s="25">
        <f t="shared" si="0"/>
        <v>8937</v>
      </c>
      <c r="Y52" s="24">
        <v>-2.1722543272491905</v>
      </c>
      <c r="Z52" s="25">
        <f t="shared" si="1"/>
        <v>8934.8277456727501</v>
      </c>
    </row>
    <row r="53" spans="1:26" x14ac:dyDescent="0.2">
      <c r="A53" s="22" t="s">
        <v>82</v>
      </c>
      <c r="B53" s="23" t="s">
        <v>280</v>
      </c>
      <c r="C53" s="24">
        <v>0</v>
      </c>
      <c r="D53" s="25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51</v>
      </c>
      <c r="K53" s="24">
        <v>21</v>
      </c>
      <c r="L53" s="24">
        <v>26</v>
      </c>
      <c r="M53" s="24">
        <v>3300</v>
      </c>
      <c r="N53" s="24">
        <v>81</v>
      </c>
      <c r="O53" s="24">
        <v>99</v>
      </c>
      <c r="P53" s="24">
        <v>-204</v>
      </c>
      <c r="Q53" s="24">
        <v>0</v>
      </c>
      <c r="R53" s="25">
        <v>0</v>
      </c>
      <c r="S53" s="25">
        <v>0</v>
      </c>
      <c r="T53" s="24">
        <v>5206</v>
      </c>
      <c r="U53" s="25">
        <v>5238</v>
      </c>
      <c r="V53" s="24">
        <v>0</v>
      </c>
      <c r="W53" s="24">
        <v>0</v>
      </c>
      <c r="X53" s="25">
        <f t="shared" si="0"/>
        <v>13818</v>
      </c>
      <c r="Y53" s="24">
        <v>-2.6917064489826923</v>
      </c>
      <c r="Z53" s="25">
        <f t="shared" si="1"/>
        <v>13815.308293551017</v>
      </c>
    </row>
    <row r="54" spans="1:26" x14ac:dyDescent="0.2">
      <c r="A54" s="22" t="s">
        <v>83</v>
      </c>
      <c r="B54" s="23" t="s">
        <v>281</v>
      </c>
      <c r="C54" s="24">
        <v>0</v>
      </c>
      <c r="D54" s="25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-84</v>
      </c>
      <c r="K54" s="24">
        <v>4</v>
      </c>
      <c r="L54" s="24">
        <v>1</v>
      </c>
      <c r="M54" s="24">
        <v>2909</v>
      </c>
      <c r="N54" s="24">
        <v>58</v>
      </c>
      <c r="O54" s="24">
        <v>89</v>
      </c>
      <c r="P54" s="24">
        <v>-180</v>
      </c>
      <c r="Q54" s="24">
        <v>0</v>
      </c>
      <c r="R54" s="25">
        <v>0</v>
      </c>
      <c r="S54" s="25">
        <v>0</v>
      </c>
      <c r="T54" s="24">
        <v>6942</v>
      </c>
      <c r="U54" s="25">
        <v>5238</v>
      </c>
      <c r="V54" s="24">
        <v>0</v>
      </c>
      <c r="W54" s="24">
        <v>0</v>
      </c>
      <c r="X54" s="25">
        <f t="shared" si="0"/>
        <v>14977</v>
      </c>
      <c r="Y54" s="24">
        <v>-3.5417190118193322</v>
      </c>
      <c r="Z54" s="25">
        <f t="shared" si="1"/>
        <v>14973.458280988181</v>
      </c>
    </row>
    <row r="55" spans="1:26" x14ac:dyDescent="0.2">
      <c r="A55" s="22" t="s">
        <v>84</v>
      </c>
      <c r="B55" s="23" t="s">
        <v>282</v>
      </c>
      <c r="C55" s="24">
        <v>0</v>
      </c>
      <c r="D55" s="25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156</v>
      </c>
      <c r="K55" s="24">
        <v>38</v>
      </c>
      <c r="L55" s="24">
        <v>41</v>
      </c>
      <c r="M55" s="24">
        <v>1901</v>
      </c>
      <c r="N55" s="24">
        <v>41</v>
      </c>
      <c r="O55" s="24">
        <v>71</v>
      </c>
      <c r="P55" s="24">
        <v>-288</v>
      </c>
      <c r="Q55" s="24">
        <v>0</v>
      </c>
      <c r="R55" s="25">
        <v>0</v>
      </c>
      <c r="S55" s="25">
        <v>0</v>
      </c>
      <c r="T55" s="24">
        <v>6692</v>
      </c>
      <c r="U55" s="25">
        <v>30142</v>
      </c>
      <c r="V55" s="24">
        <v>0</v>
      </c>
      <c r="W55" s="24">
        <v>0</v>
      </c>
      <c r="X55" s="25">
        <f t="shared" si="0"/>
        <v>38794</v>
      </c>
      <c r="Y55" s="24">
        <v>-6.8001005026931178</v>
      </c>
      <c r="Z55" s="25">
        <f t="shared" si="1"/>
        <v>38787.199899497304</v>
      </c>
    </row>
    <row r="56" spans="1:26" x14ac:dyDescent="0.2">
      <c r="A56" s="22" t="s">
        <v>85</v>
      </c>
      <c r="B56" s="23" t="s">
        <v>283</v>
      </c>
      <c r="C56" s="24">
        <v>0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105</v>
      </c>
      <c r="K56" s="24">
        <v>26</v>
      </c>
      <c r="L56" s="24">
        <v>26</v>
      </c>
      <c r="M56" s="24">
        <v>2139</v>
      </c>
      <c r="N56" s="24">
        <v>-11</v>
      </c>
      <c r="O56" s="24">
        <v>31</v>
      </c>
      <c r="P56" s="24">
        <v>-170</v>
      </c>
      <c r="Q56" s="24">
        <v>0</v>
      </c>
      <c r="R56" s="25">
        <v>0</v>
      </c>
      <c r="S56" s="25">
        <v>0</v>
      </c>
      <c r="T56" s="24">
        <v>5206</v>
      </c>
      <c r="U56" s="25">
        <v>2648</v>
      </c>
      <c r="V56" s="24">
        <v>0</v>
      </c>
      <c r="W56" s="24">
        <v>0</v>
      </c>
      <c r="X56" s="25">
        <f t="shared" si="0"/>
        <v>10000</v>
      </c>
      <c r="Y56" s="24">
        <v>-2.8805981296130572</v>
      </c>
      <c r="Z56" s="25">
        <f t="shared" si="1"/>
        <v>9997.1194018703864</v>
      </c>
    </row>
    <row r="57" spans="1:26" x14ac:dyDescent="0.2">
      <c r="A57" s="22" t="s">
        <v>86</v>
      </c>
      <c r="B57" s="23" t="s">
        <v>284</v>
      </c>
      <c r="C57" s="24">
        <v>0</v>
      </c>
      <c r="D57" s="25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161</v>
      </c>
      <c r="K57" s="24">
        <v>30</v>
      </c>
      <c r="L57" s="24">
        <v>39</v>
      </c>
      <c r="M57" s="24">
        <v>2623</v>
      </c>
      <c r="N57" s="24">
        <v>40</v>
      </c>
      <c r="O57" s="24">
        <v>45</v>
      </c>
      <c r="P57" s="24">
        <v>-178</v>
      </c>
      <c r="Q57" s="24">
        <v>0</v>
      </c>
      <c r="R57" s="25">
        <v>0</v>
      </c>
      <c r="S57" s="25">
        <v>0</v>
      </c>
      <c r="T57" s="24">
        <v>6692</v>
      </c>
      <c r="U57" s="25">
        <v>37990</v>
      </c>
      <c r="V57" s="24">
        <v>0</v>
      </c>
      <c r="W57" s="24">
        <v>0</v>
      </c>
      <c r="X57" s="25">
        <f t="shared" si="0"/>
        <v>47442</v>
      </c>
      <c r="Y57" s="24">
        <v>-1.936139726461235</v>
      </c>
      <c r="Z57" s="25">
        <f t="shared" si="1"/>
        <v>47440.063860273542</v>
      </c>
    </row>
    <row r="58" spans="1:26" x14ac:dyDescent="0.2">
      <c r="A58" s="22" t="s">
        <v>87</v>
      </c>
      <c r="B58" s="23" t="s">
        <v>285</v>
      </c>
      <c r="C58" s="24">
        <v>0</v>
      </c>
      <c r="D58" s="25">
        <v>0</v>
      </c>
      <c r="E58" s="24">
        <v>2050</v>
      </c>
      <c r="F58" s="24">
        <v>0</v>
      </c>
      <c r="G58" s="24">
        <v>0</v>
      </c>
      <c r="H58" s="24">
        <v>2</v>
      </c>
      <c r="I58" s="24">
        <v>558</v>
      </c>
      <c r="J58" s="24">
        <v>0</v>
      </c>
      <c r="K58" s="24">
        <v>0</v>
      </c>
      <c r="L58" s="24">
        <v>1827</v>
      </c>
      <c r="M58" s="24">
        <v>8412</v>
      </c>
      <c r="N58" s="24">
        <v>14939</v>
      </c>
      <c r="O58" s="24">
        <v>9849</v>
      </c>
      <c r="P58" s="24">
        <v>107921</v>
      </c>
      <c r="Q58" s="24">
        <v>0</v>
      </c>
      <c r="R58" s="25">
        <v>251621</v>
      </c>
      <c r="S58" s="25">
        <v>0</v>
      </c>
      <c r="T58" s="24">
        <v>-888</v>
      </c>
      <c r="U58" s="25">
        <v>0</v>
      </c>
      <c r="V58" s="24">
        <v>-174855</v>
      </c>
      <c r="W58" s="24">
        <v>0</v>
      </c>
      <c r="X58" s="25">
        <f t="shared" si="0"/>
        <v>221436</v>
      </c>
      <c r="Y58" s="24">
        <v>-853.6152949108199</v>
      </c>
      <c r="Z58" s="25">
        <f t="shared" si="1"/>
        <v>220582.38470508918</v>
      </c>
    </row>
    <row r="59" spans="1:26" x14ac:dyDescent="0.2">
      <c r="A59" s="22" t="s">
        <v>88</v>
      </c>
      <c r="B59" s="23" t="s">
        <v>286</v>
      </c>
      <c r="C59" s="24">
        <v>0</v>
      </c>
      <c r="D59" s="25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105</v>
      </c>
      <c r="K59" s="24">
        <v>26</v>
      </c>
      <c r="L59" s="24">
        <v>26</v>
      </c>
      <c r="M59" s="24">
        <v>-4872</v>
      </c>
      <c r="N59" s="24">
        <v>285</v>
      </c>
      <c r="O59" s="24">
        <v>373</v>
      </c>
      <c r="P59" s="24">
        <v>-261</v>
      </c>
      <c r="Q59" s="24">
        <v>0</v>
      </c>
      <c r="R59" s="25">
        <v>0</v>
      </c>
      <c r="S59" s="25">
        <v>0</v>
      </c>
      <c r="T59" s="24">
        <v>6196</v>
      </c>
      <c r="U59" s="25">
        <v>4531</v>
      </c>
      <c r="V59" s="24">
        <v>0</v>
      </c>
      <c r="W59" s="24">
        <v>0</v>
      </c>
      <c r="X59" s="25">
        <f t="shared" si="0"/>
        <v>6409</v>
      </c>
      <c r="Y59" s="24">
        <v>-2.7861522892978745</v>
      </c>
      <c r="Z59" s="25">
        <f t="shared" si="1"/>
        <v>6406.2138477107019</v>
      </c>
    </row>
    <row r="60" spans="1:26" x14ac:dyDescent="0.2">
      <c r="A60" s="22" t="s">
        <v>438</v>
      </c>
      <c r="B60" s="23" t="s">
        <v>439</v>
      </c>
      <c r="C60" s="24">
        <v>0</v>
      </c>
      <c r="D60" s="25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81</v>
      </c>
      <c r="K60" s="24">
        <v>18</v>
      </c>
      <c r="L60" s="24">
        <v>20</v>
      </c>
      <c r="M60" s="24">
        <v>2237</v>
      </c>
      <c r="N60" s="24">
        <v>85</v>
      </c>
      <c r="O60" s="24">
        <v>131</v>
      </c>
      <c r="P60" s="24">
        <v>-164</v>
      </c>
      <c r="Q60" s="24">
        <v>0</v>
      </c>
      <c r="R60" s="25">
        <v>0</v>
      </c>
      <c r="S60" s="25">
        <v>0</v>
      </c>
      <c r="T60" s="24">
        <v>5700</v>
      </c>
      <c r="U60" s="25">
        <v>20940</v>
      </c>
      <c r="V60" s="24">
        <v>0</v>
      </c>
      <c r="W60" s="24">
        <v>0</v>
      </c>
      <c r="X60" s="25">
        <f t="shared" si="0"/>
        <v>29048</v>
      </c>
      <c r="Y60" s="24">
        <v>-1.511133445042915</v>
      </c>
      <c r="Z60" s="25">
        <f>+X60+Y60</f>
        <v>29046.488866554959</v>
      </c>
    </row>
    <row r="61" spans="1:26" x14ac:dyDescent="0.2">
      <c r="A61" s="22" t="s">
        <v>89</v>
      </c>
      <c r="B61" s="23" t="s">
        <v>432</v>
      </c>
      <c r="C61" s="24">
        <v>0</v>
      </c>
      <c r="D61" s="25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-2489</v>
      </c>
      <c r="N61" s="24">
        <v>142287</v>
      </c>
      <c r="O61" s="24">
        <v>105938</v>
      </c>
      <c r="P61" s="24">
        <v>-30989</v>
      </c>
      <c r="Q61" s="24">
        <v>0</v>
      </c>
      <c r="R61" s="25">
        <v>0</v>
      </c>
      <c r="S61" s="25">
        <v>0</v>
      </c>
      <c r="T61" s="24">
        <v>0</v>
      </c>
      <c r="U61" s="25">
        <v>0</v>
      </c>
      <c r="V61" s="24">
        <v>0</v>
      </c>
      <c r="W61" s="24">
        <v>0</v>
      </c>
      <c r="X61" s="25">
        <f t="shared" si="0"/>
        <v>214747</v>
      </c>
      <c r="Y61" s="24">
        <v>0</v>
      </c>
      <c r="Z61" s="25">
        <f t="shared" si="1"/>
        <v>214747</v>
      </c>
    </row>
    <row r="62" spans="1:26" x14ac:dyDescent="0.2">
      <c r="A62" s="22" t="s">
        <v>90</v>
      </c>
      <c r="B62" s="23" t="s">
        <v>287</v>
      </c>
      <c r="C62" s="24">
        <v>302509</v>
      </c>
      <c r="D62" s="25">
        <v>0</v>
      </c>
      <c r="E62" s="24">
        <v>4623</v>
      </c>
      <c r="F62" s="24">
        <v>0</v>
      </c>
      <c r="G62" s="24">
        <v>25762</v>
      </c>
      <c r="H62" s="24">
        <v>21</v>
      </c>
      <c r="I62" s="24">
        <v>29967</v>
      </c>
      <c r="J62" s="24">
        <v>29293</v>
      </c>
      <c r="K62" s="24">
        <v>7134</v>
      </c>
      <c r="L62" s="24">
        <v>3011</v>
      </c>
      <c r="M62" s="24">
        <v>7643</v>
      </c>
      <c r="N62" s="24">
        <v>24424</v>
      </c>
      <c r="O62" s="24">
        <v>21225</v>
      </c>
      <c r="P62" s="24">
        <v>197795</v>
      </c>
      <c r="Q62" s="24">
        <v>0</v>
      </c>
      <c r="R62" s="25">
        <v>85536</v>
      </c>
      <c r="S62" s="25">
        <v>0</v>
      </c>
      <c r="T62" s="24">
        <v>0</v>
      </c>
      <c r="U62" s="25">
        <v>-9</v>
      </c>
      <c r="V62" s="24">
        <v>-1203</v>
      </c>
      <c r="W62" s="24">
        <v>2210</v>
      </c>
      <c r="X62" s="25">
        <f t="shared" si="0"/>
        <v>739941</v>
      </c>
      <c r="Y62" s="24">
        <v>-36511.965495868775</v>
      </c>
      <c r="Z62" s="25">
        <f t="shared" si="1"/>
        <v>703429.03450413118</v>
      </c>
    </row>
    <row r="63" spans="1:26" x14ac:dyDescent="0.2">
      <c r="A63" s="22" t="s">
        <v>91</v>
      </c>
      <c r="B63" s="26" t="s">
        <v>456</v>
      </c>
      <c r="C63" s="24">
        <v>0</v>
      </c>
      <c r="D63" s="25">
        <v>0</v>
      </c>
      <c r="E63" s="24">
        <v>0</v>
      </c>
      <c r="F63" s="24">
        <v>0</v>
      </c>
      <c r="G63" s="24">
        <v>0</v>
      </c>
      <c r="H63" s="24">
        <v>0</v>
      </c>
      <c r="I63" s="24">
        <v>346</v>
      </c>
      <c r="J63" s="24">
        <v>506</v>
      </c>
      <c r="K63" s="24">
        <v>96</v>
      </c>
      <c r="L63" s="24">
        <v>106</v>
      </c>
      <c r="M63" s="24">
        <v>1085</v>
      </c>
      <c r="N63" s="24">
        <v>621</v>
      </c>
      <c r="O63" s="24">
        <v>746</v>
      </c>
      <c r="P63" s="24">
        <v>-817</v>
      </c>
      <c r="Q63" s="24">
        <v>0</v>
      </c>
      <c r="R63" s="25">
        <v>0</v>
      </c>
      <c r="S63" s="25">
        <v>0</v>
      </c>
      <c r="T63" s="24">
        <v>-32</v>
      </c>
      <c r="U63" s="25">
        <v>0</v>
      </c>
      <c r="V63" s="24">
        <v>0</v>
      </c>
      <c r="W63" s="24">
        <v>0</v>
      </c>
      <c r="X63" s="25">
        <f t="shared" si="0"/>
        <v>2657</v>
      </c>
      <c r="Y63" s="24">
        <v>-1405.6995854719919</v>
      </c>
      <c r="Z63" s="25">
        <f t="shared" si="1"/>
        <v>1251.3004145280081</v>
      </c>
    </row>
    <row r="64" spans="1:26" x14ac:dyDescent="0.2">
      <c r="A64" s="22" t="s">
        <v>92</v>
      </c>
      <c r="B64" s="23" t="s">
        <v>288</v>
      </c>
      <c r="C64" s="24">
        <v>315894</v>
      </c>
      <c r="D64" s="25">
        <v>0</v>
      </c>
      <c r="E64" s="24">
        <v>0</v>
      </c>
      <c r="F64" s="24">
        <v>0</v>
      </c>
      <c r="G64" s="24">
        <v>74923</v>
      </c>
      <c r="H64" s="24">
        <v>1</v>
      </c>
      <c r="I64" s="24">
        <v>5010</v>
      </c>
      <c r="J64" s="24">
        <v>7968</v>
      </c>
      <c r="K64" s="24">
        <v>1958</v>
      </c>
      <c r="L64" s="24">
        <v>1959</v>
      </c>
      <c r="M64" s="24">
        <v>173834</v>
      </c>
      <c r="N64" s="24">
        <v>2655</v>
      </c>
      <c r="O64" s="24">
        <v>3909</v>
      </c>
      <c r="P64" s="24">
        <v>2322</v>
      </c>
      <c r="Q64" s="24">
        <v>0</v>
      </c>
      <c r="R64" s="25">
        <v>138073</v>
      </c>
      <c r="S64" s="25">
        <v>0</v>
      </c>
      <c r="T64" s="24">
        <v>0</v>
      </c>
      <c r="U64" s="25">
        <v>-31</v>
      </c>
      <c r="V64" s="24">
        <v>343</v>
      </c>
      <c r="W64" s="24">
        <v>0</v>
      </c>
      <c r="X64" s="25">
        <f t="shared" si="0"/>
        <v>728818</v>
      </c>
      <c r="Y64" s="24">
        <v>-38340.198089435115</v>
      </c>
      <c r="Z64" s="25">
        <f t="shared" si="1"/>
        <v>690477.80191056489</v>
      </c>
    </row>
    <row r="65" spans="1:26" x14ac:dyDescent="0.2">
      <c r="A65" s="22" t="s">
        <v>93</v>
      </c>
      <c r="B65" s="27" t="s">
        <v>457</v>
      </c>
      <c r="C65" s="24">
        <v>0</v>
      </c>
      <c r="D65" s="25">
        <v>0</v>
      </c>
      <c r="E65" s="24">
        <v>12011</v>
      </c>
      <c r="F65" s="24">
        <v>0</v>
      </c>
      <c r="G65" s="24">
        <v>0</v>
      </c>
      <c r="H65" s="24">
        <v>2</v>
      </c>
      <c r="I65" s="24">
        <v>2544</v>
      </c>
      <c r="J65" s="24">
        <v>7519</v>
      </c>
      <c r="K65" s="24">
        <v>1858</v>
      </c>
      <c r="L65" s="24">
        <v>1640</v>
      </c>
      <c r="M65" s="24">
        <v>16133</v>
      </c>
      <c r="N65" s="24">
        <v>1384</v>
      </c>
      <c r="O65" s="24">
        <v>1603</v>
      </c>
      <c r="P65" s="24">
        <v>-3566</v>
      </c>
      <c r="Q65" s="24">
        <v>0</v>
      </c>
      <c r="R65" s="25">
        <v>0</v>
      </c>
      <c r="S65" s="25">
        <v>0</v>
      </c>
      <c r="T65" s="24">
        <v>0</v>
      </c>
      <c r="U65" s="25">
        <v>0</v>
      </c>
      <c r="V65" s="24">
        <v>0</v>
      </c>
      <c r="W65" s="24">
        <v>0</v>
      </c>
      <c r="X65" s="25">
        <f t="shared" si="0"/>
        <v>41128</v>
      </c>
      <c r="Y65" s="24">
        <v>-105.96823283363442</v>
      </c>
      <c r="Z65" s="25">
        <f t="shared" si="1"/>
        <v>41022.031767166365</v>
      </c>
    </row>
    <row r="66" spans="1:26" x14ac:dyDescent="0.2">
      <c r="A66" s="22" t="s">
        <v>94</v>
      </c>
      <c r="B66" s="23" t="s">
        <v>289</v>
      </c>
      <c r="C66" s="24">
        <v>0</v>
      </c>
      <c r="D66" s="25">
        <v>0</v>
      </c>
      <c r="E66" s="24">
        <v>8270</v>
      </c>
      <c r="F66" s="24">
        <v>0</v>
      </c>
      <c r="G66" s="24">
        <v>0</v>
      </c>
      <c r="H66" s="24">
        <v>29</v>
      </c>
      <c r="I66" s="24">
        <v>18302</v>
      </c>
      <c r="J66" s="24">
        <v>-97368</v>
      </c>
      <c r="K66" s="24">
        <v>-7282</v>
      </c>
      <c r="L66" s="24">
        <v>-12263</v>
      </c>
      <c r="M66" s="24">
        <v>116419</v>
      </c>
      <c r="N66" s="24">
        <v>-6553</v>
      </c>
      <c r="O66" s="24">
        <v>-1569</v>
      </c>
      <c r="P66" s="24">
        <v>599</v>
      </c>
      <c r="Q66" s="24">
        <v>280127</v>
      </c>
      <c r="R66" s="25">
        <v>0</v>
      </c>
      <c r="S66" s="25">
        <v>0</v>
      </c>
      <c r="T66" s="24">
        <v>0</v>
      </c>
      <c r="U66" s="25">
        <v>-16</v>
      </c>
      <c r="V66" s="24">
        <v>0</v>
      </c>
      <c r="W66" s="24">
        <v>0</v>
      </c>
      <c r="X66" s="25">
        <f t="shared" si="0"/>
        <v>298695</v>
      </c>
      <c r="Y66" s="24">
        <v>-1406.3812343004579</v>
      </c>
      <c r="Z66" s="25">
        <f t="shared" si="1"/>
        <v>297288.61876569956</v>
      </c>
    </row>
    <row r="67" spans="1:26" x14ac:dyDescent="0.2">
      <c r="A67" s="22" t="s">
        <v>95</v>
      </c>
      <c r="B67" s="23" t="s">
        <v>290</v>
      </c>
      <c r="C67" s="24">
        <v>0</v>
      </c>
      <c r="D67" s="25">
        <v>0</v>
      </c>
      <c r="E67" s="24">
        <v>5250</v>
      </c>
      <c r="F67" s="24">
        <v>0</v>
      </c>
      <c r="G67" s="24">
        <v>0</v>
      </c>
      <c r="H67" s="24">
        <v>58</v>
      </c>
      <c r="I67" s="24">
        <v>366723</v>
      </c>
      <c r="J67" s="24">
        <v>305503</v>
      </c>
      <c r="K67" s="24">
        <v>59700</v>
      </c>
      <c r="L67" s="24">
        <v>52503</v>
      </c>
      <c r="M67" s="24">
        <v>147315</v>
      </c>
      <c r="N67" s="24">
        <v>-6928</v>
      </c>
      <c r="O67" s="24">
        <v>-1501</v>
      </c>
      <c r="P67" s="24">
        <v>-1786</v>
      </c>
      <c r="Q67" s="24">
        <v>1110938</v>
      </c>
      <c r="R67" s="25">
        <v>0</v>
      </c>
      <c r="S67" s="25">
        <v>0</v>
      </c>
      <c r="T67" s="24">
        <v>250</v>
      </c>
      <c r="U67" s="25">
        <v>-8</v>
      </c>
      <c r="V67" s="24">
        <v>0</v>
      </c>
      <c r="W67" s="24">
        <v>0</v>
      </c>
      <c r="X67" s="25">
        <f t="shared" si="0"/>
        <v>2038017</v>
      </c>
      <c r="Y67" s="24">
        <v>-5057.0552967562726</v>
      </c>
      <c r="Z67" s="25">
        <f t="shared" si="1"/>
        <v>2032959.9447032437</v>
      </c>
    </row>
    <row r="68" spans="1:26" x14ac:dyDescent="0.2">
      <c r="A68" s="22" t="s">
        <v>96</v>
      </c>
      <c r="B68" s="23" t="s">
        <v>291</v>
      </c>
      <c r="C68" s="24">
        <v>0</v>
      </c>
      <c r="D68" s="25">
        <v>0</v>
      </c>
      <c r="E68" s="24">
        <v>9350</v>
      </c>
      <c r="F68" s="24">
        <v>0</v>
      </c>
      <c r="G68" s="24">
        <v>0</v>
      </c>
      <c r="H68" s="24">
        <v>90</v>
      </c>
      <c r="I68" s="24">
        <v>202480</v>
      </c>
      <c r="J68" s="24">
        <v>288929</v>
      </c>
      <c r="K68" s="24">
        <v>57572</v>
      </c>
      <c r="L68" s="24">
        <v>39178</v>
      </c>
      <c r="M68" s="24">
        <v>302430</v>
      </c>
      <c r="N68" s="24">
        <v>-5891</v>
      </c>
      <c r="O68" s="24">
        <v>-1455</v>
      </c>
      <c r="P68" s="24">
        <v>-54</v>
      </c>
      <c r="Q68" s="24">
        <v>930975</v>
      </c>
      <c r="R68" s="25">
        <v>0</v>
      </c>
      <c r="S68" s="25">
        <v>178</v>
      </c>
      <c r="T68" s="24">
        <v>0</v>
      </c>
      <c r="U68" s="25">
        <v>0</v>
      </c>
      <c r="V68" s="24">
        <v>0</v>
      </c>
      <c r="W68" s="24">
        <v>0</v>
      </c>
      <c r="X68" s="25">
        <f t="shared" si="0"/>
        <v>1823782</v>
      </c>
      <c r="Y68" s="24">
        <v>-5373.8327115243801</v>
      </c>
      <c r="Z68" s="25">
        <f t="shared" si="1"/>
        <v>1818408.1672884757</v>
      </c>
    </row>
    <row r="69" spans="1:26" x14ac:dyDescent="0.2">
      <c r="A69" s="22" t="s">
        <v>97</v>
      </c>
      <c r="B69" s="23" t="s">
        <v>292</v>
      </c>
      <c r="C69" s="24">
        <v>0</v>
      </c>
      <c r="D69" s="25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277213</v>
      </c>
      <c r="K69" s="24">
        <v>56278</v>
      </c>
      <c r="L69" s="24">
        <v>59023</v>
      </c>
      <c r="M69" s="24">
        <v>16965</v>
      </c>
      <c r="N69" s="24">
        <v>-2691</v>
      </c>
      <c r="O69" s="24">
        <v>-848</v>
      </c>
      <c r="P69" s="24">
        <v>-1057</v>
      </c>
      <c r="Q69" s="24">
        <v>1197548</v>
      </c>
      <c r="R69" s="25">
        <v>0</v>
      </c>
      <c r="S69" s="25">
        <v>0</v>
      </c>
      <c r="T69" s="24">
        <v>-32</v>
      </c>
      <c r="U69" s="25">
        <v>0</v>
      </c>
      <c r="V69" s="24">
        <v>0</v>
      </c>
      <c r="W69" s="24">
        <v>0</v>
      </c>
      <c r="X69" s="25">
        <f t="shared" si="0"/>
        <v>1602401</v>
      </c>
      <c r="Y69" s="24">
        <v>-7109.3634068051824</v>
      </c>
      <c r="Z69" s="25">
        <f t="shared" si="1"/>
        <v>1595291.6365931949</v>
      </c>
    </row>
    <row r="70" spans="1:26" x14ac:dyDescent="0.2">
      <c r="A70" s="22" t="s">
        <v>98</v>
      </c>
      <c r="B70" s="23" t="s">
        <v>293</v>
      </c>
      <c r="C70" s="24">
        <v>0</v>
      </c>
      <c r="D70" s="25">
        <v>0</v>
      </c>
      <c r="E70" s="24">
        <v>35956</v>
      </c>
      <c r="F70" s="24">
        <v>0</v>
      </c>
      <c r="G70" s="24">
        <v>0</v>
      </c>
      <c r="H70" s="24">
        <v>6</v>
      </c>
      <c r="I70" s="24">
        <v>13175</v>
      </c>
      <c r="J70" s="24">
        <v>20184</v>
      </c>
      <c r="K70" s="24">
        <v>4322</v>
      </c>
      <c r="L70" s="24">
        <v>3832</v>
      </c>
      <c r="M70" s="24">
        <v>56890</v>
      </c>
      <c r="N70" s="24">
        <v>3149</v>
      </c>
      <c r="O70" s="24">
        <v>5581</v>
      </c>
      <c r="P70" s="24">
        <v>3831</v>
      </c>
      <c r="Q70" s="24">
        <v>38727</v>
      </c>
      <c r="R70" s="25">
        <v>0</v>
      </c>
      <c r="S70" s="25">
        <v>0</v>
      </c>
      <c r="T70" s="24">
        <v>0</v>
      </c>
      <c r="U70" s="25">
        <v>14</v>
      </c>
      <c r="V70" s="24">
        <v>0</v>
      </c>
      <c r="W70" s="24">
        <v>0</v>
      </c>
      <c r="X70" s="25">
        <f t="shared" si="0"/>
        <v>185667</v>
      </c>
      <c r="Y70" s="24">
        <v>-328.67152429683404</v>
      </c>
      <c r="Z70" s="25">
        <f t="shared" ref="Z70:Z129" si="3">+X70+Y70</f>
        <v>185338.32847570317</v>
      </c>
    </row>
    <row r="71" spans="1:26" x14ac:dyDescent="0.2">
      <c r="A71" s="22" t="s">
        <v>99</v>
      </c>
      <c r="B71" s="23" t="s">
        <v>294</v>
      </c>
      <c r="C71" s="24">
        <v>0</v>
      </c>
      <c r="D71" s="25">
        <v>0</v>
      </c>
      <c r="E71" s="24">
        <v>98917</v>
      </c>
      <c r="F71" s="24">
        <v>0</v>
      </c>
      <c r="G71" s="24">
        <v>0</v>
      </c>
      <c r="H71" s="24">
        <v>3</v>
      </c>
      <c r="I71" s="24">
        <v>12993</v>
      </c>
      <c r="J71" s="24">
        <v>22970</v>
      </c>
      <c r="K71" s="24">
        <v>5077</v>
      </c>
      <c r="L71" s="24">
        <v>4592</v>
      </c>
      <c r="M71" s="24">
        <v>46136</v>
      </c>
      <c r="N71" s="24">
        <v>-2843</v>
      </c>
      <c r="O71" s="24">
        <v>3946</v>
      </c>
      <c r="P71" s="24">
        <v>-12309</v>
      </c>
      <c r="Q71" s="24">
        <v>100183</v>
      </c>
      <c r="R71" s="25">
        <v>0</v>
      </c>
      <c r="S71" s="25">
        <v>0</v>
      </c>
      <c r="T71" s="24">
        <v>0</v>
      </c>
      <c r="U71" s="25">
        <v>0</v>
      </c>
      <c r="V71" s="24">
        <v>992</v>
      </c>
      <c r="W71" s="24">
        <v>0</v>
      </c>
      <c r="X71" s="25">
        <f t="shared" si="0"/>
        <v>280657</v>
      </c>
      <c r="Y71" s="24">
        <v>-658.04920191548865</v>
      </c>
      <c r="Z71" s="25">
        <f t="shared" si="3"/>
        <v>279998.95079808449</v>
      </c>
    </row>
    <row r="72" spans="1:26" x14ac:dyDescent="0.2">
      <c r="A72" s="22" t="s">
        <v>100</v>
      </c>
      <c r="B72" s="23" t="s">
        <v>295</v>
      </c>
      <c r="C72" s="24">
        <v>0</v>
      </c>
      <c r="D72" s="25">
        <v>0</v>
      </c>
      <c r="E72" s="24">
        <v>35740</v>
      </c>
      <c r="F72" s="24">
        <v>0</v>
      </c>
      <c r="G72" s="24">
        <v>0</v>
      </c>
      <c r="H72" s="24">
        <v>-2</v>
      </c>
      <c r="I72" s="24">
        <v>10824</v>
      </c>
      <c r="J72" s="24">
        <v>54689</v>
      </c>
      <c r="K72" s="24">
        <v>10115</v>
      </c>
      <c r="L72" s="24">
        <v>5596</v>
      </c>
      <c r="M72" s="24">
        <v>114361</v>
      </c>
      <c r="N72" s="24">
        <v>859</v>
      </c>
      <c r="O72" s="24">
        <v>5636</v>
      </c>
      <c r="P72" s="24">
        <v>-2652</v>
      </c>
      <c r="Q72" s="24">
        <v>119523</v>
      </c>
      <c r="R72" s="25">
        <v>0</v>
      </c>
      <c r="S72" s="25">
        <v>0</v>
      </c>
      <c r="T72" s="24">
        <v>0</v>
      </c>
      <c r="U72" s="25">
        <v>0</v>
      </c>
      <c r="V72" s="24">
        <v>0</v>
      </c>
      <c r="W72" s="24">
        <v>0</v>
      </c>
      <c r="X72" s="25">
        <f t="shared" si="0"/>
        <v>354689</v>
      </c>
      <c r="Y72" s="24">
        <v>-878.1387948493898</v>
      </c>
      <c r="Z72" s="25">
        <f t="shared" si="3"/>
        <v>353810.86120515061</v>
      </c>
    </row>
    <row r="73" spans="1:26" x14ac:dyDescent="0.2">
      <c r="A73" s="22" t="s">
        <v>101</v>
      </c>
      <c r="B73" s="23" t="s">
        <v>296</v>
      </c>
      <c r="C73" s="24">
        <v>0</v>
      </c>
      <c r="D73" s="25">
        <v>0</v>
      </c>
      <c r="E73" s="24">
        <v>84645</v>
      </c>
      <c r="F73" s="24">
        <v>0</v>
      </c>
      <c r="G73" s="24">
        <v>0</v>
      </c>
      <c r="H73" s="24">
        <v>19</v>
      </c>
      <c r="I73" s="24">
        <v>9589</v>
      </c>
      <c r="J73" s="24">
        <v>22966</v>
      </c>
      <c r="K73" s="24">
        <v>5412</v>
      </c>
      <c r="L73" s="24">
        <v>5562</v>
      </c>
      <c r="M73" s="24">
        <v>99534</v>
      </c>
      <c r="N73" s="24">
        <v>3699</v>
      </c>
      <c r="O73" s="24">
        <v>7111</v>
      </c>
      <c r="P73" s="24">
        <v>32796</v>
      </c>
      <c r="Q73" s="24">
        <v>126769</v>
      </c>
      <c r="R73" s="25">
        <v>0</v>
      </c>
      <c r="S73" s="25">
        <v>0</v>
      </c>
      <c r="T73" s="24">
        <v>0</v>
      </c>
      <c r="U73" s="25">
        <v>0</v>
      </c>
      <c r="V73" s="24">
        <v>0</v>
      </c>
      <c r="W73" s="24">
        <v>0</v>
      </c>
      <c r="X73" s="25">
        <f t="shared" si="0"/>
        <v>398102</v>
      </c>
      <c r="Y73" s="24">
        <v>-806.71633985632275</v>
      </c>
      <c r="Z73" s="25">
        <f t="shared" si="3"/>
        <v>397295.28366014367</v>
      </c>
    </row>
    <row r="74" spans="1:26" x14ac:dyDescent="0.2">
      <c r="A74" s="22" t="s">
        <v>102</v>
      </c>
      <c r="B74" s="23" t="s">
        <v>297</v>
      </c>
      <c r="C74" s="24">
        <v>0</v>
      </c>
      <c r="D74" s="25">
        <v>0</v>
      </c>
      <c r="E74" s="24">
        <v>88209</v>
      </c>
      <c r="F74" s="24">
        <v>0</v>
      </c>
      <c r="G74" s="24">
        <v>0</v>
      </c>
      <c r="H74" s="24">
        <v>18</v>
      </c>
      <c r="I74" s="24">
        <v>12329</v>
      </c>
      <c r="J74" s="24">
        <v>24636</v>
      </c>
      <c r="K74" s="24">
        <v>5539</v>
      </c>
      <c r="L74" s="24">
        <v>4773</v>
      </c>
      <c r="M74" s="24">
        <v>87955</v>
      </c>
      <c r="N74" s="24">
        <v>988</v>
      </c>
      <c r="O74" s="24">
        <v>2783</v>
      </c>
      <c r="P74" s="24">
        <v>1186</v>
      </c>
      <c r="Q74" s="24">
        <v>92207</v>
      </c>
      <c r="R74" s="25">
        <v>0</v>
      </c>
      <c r="S74" s="25">
        <v>0</v>
      </c>
      <c r="T74" s="24">
        <v>0</v>
      </c>
      <c r="U74" s="25">
        <v>0</v>
      </c>
      <c r="V74" s="24">
        <v>0</v>
      </c>
      <c r="W74" s="24">
        <v>0</v>
      </c>
      <c r="X74" s="25">
        <f t="shared" ref="X74:X137" si="4">SUM(C74:W74)</f>
        <v>320623</v>
      </c>
      <c r="Y74" s="24">
        <v>-508.87418761820163</v>
      </c>
      <c r="Z74" s="25">
        <f t="shared" si="3"/>
        <v>320114.1258123818</v>
      </c>
    </row>
    <row r="75" spans="1:26" x14ac:dyDescent="0.2">
      <c r="A75" s="22" t="s">
        <v>103</v>
      </c>
      <c r="B75" s="23" t="s">
        <v>298</v>
      </c>
      <c r="C75" s="24">
        <v>0</v>
      </c>
      <c r="D75" s="25">
        <v>0</v>
      </c>
      <c r="E75" s="24">
        <v>108990</v>
      </c>
      <c r="F75" s="24">
        <v>0</v>
      </c>
      <c r="G75" s="24">
        <v>0</v>
      </c>
      <c r="H75" s="24">
        <v>19</v>
      </c>
      <c r="I75" s="24">
        <v>52573</v>
      </c>
      <c r="J75" s="24">
        <v>106781</v>
      </c>
      <c r="K75" s="24">
        <v>23398</v>
      </c>
      <c r="L75" s="24">
        <v>20679</v>
      </c>
      <c r="M75" s="24">
        <v>265791</v>
      </c>
      <c r="N75" s="24">
        <v>-14944</v>
      </c>
      <c r="O75" s="24">
        <v>-1296</v>
      </c>
      <c r="P75" s="24">
        <v>28563</v>
      </c>
      <c r="Q75" s="24">
        <v>448141</v>
      </c>
      <c r="R75" s="25">
        <v>0</v>
      </c>
      <c r="S75" s="25">
        <v>0</v>
      </c>
      <c r="T75" s="24">
        <v>0</v>
      </c>
      <c r="U75" s="25">
        <v>0</v>
      </c>
      <c r="V75" s="24">
        <v>0</v>
      </c>
      <c r="W75" s="24">
        <v>0</v>
      </c>
      <c r="X75" s="25">
        <f t="shared" si="4"/>
        <v>1038695</v>
      </c>
      <c r="Y75" s="24">
        <v>-2230.3857419631854</v>
      </c>
      <c r="Z75" s="25">
        <f t="shared" si="3"/>
        <v>1036464.6142580368</v>
      </c>
    </row>
    <row r="76" spans="1:26" x14ac:dyDescent="0.2">
      <c r="A76" s="22" t="s">
        <v>104</v>
      </c>
      <c r="B76" s="23" t="s">
        <v>299</v>
      </c>
      <c r="C76" s="24">
        <v>0</v>
      </c>
      <c r="D76" s="25">
        <v>0</v>
      </c>
      <c r="E76" s="24">
        <v>31239</v>
      </c>
      <c r="F76" s="24">
        <v>0</v>
      </c>
      <c r="G76" s="24">
        <v>0</v>
      </c>
      <c r="H76" s="24">
        <v>16</v>
      </c>
      <c r="I76" s="24">
        <v>25204</v>
      </c>
      <c r="J76" s="24">
        <v>42342</v>
      </c>
      <c r="K76" s="24">
        <v>9727</v>
      </c>
      <c r="L76" s="24">
        <v>8316</v>
      </c>
      <c r="M76" s="24">
        <v>144152</v>
      </c>
      <c r="N76" s="24">
        <v>4239</v>
      </c>
      <c r="O76" s="24">
        <v>9917</v>
      </c>
      <c r="P76" s="24">
        <v>-11288</v>
      </c>
      <c r="Q76" s="24">
        <v>134279</v>
      </c>
      <c r="R76" s="25">
        <v>0</v>
      </c>
      <c r="S76" s="25">
        <v>0</v>
      </c>
      <c r="T76" s="24">
        <v>0</v>
      </c>
      <c r="U76" s="25">
        <v>0</v>
      </c>
      <c r="V76" s="24">
        <v>0</v>
      </c>
      <c r="W76" s="24">
        <v>0</v>
      </c>
      <c r="X76" s="25">
        <f t="shared" si="4"/>
        <v>398143</v>
      </c>
      <c r="Y76" s="24">
        <v>-805.9063554094497</v>
      </c>
      <c r="Z76" s="25">
        <f t="shared" si="3"/>
        <v>397337.09364459052</v>
      </c>
    </row>
    <row r="77" spans="1:26" x14ac:dyDescent="0.2">
      <c r="A77" s="22" t="s">
        <v>105</v>
      </c>
      <c r="B77" s="23" t="s">
        <v>433</v>
      </c>
      <c r="C77" s="24">
        <v>0</v>
      </c>
      <c r="D77" s="25">
        <v>0</v>
      </c>
      <c r="E77" s="24">
        <v>2799</v>
      </c>
      <c r="F77" s="24">
        <v>0</v>
      </c>
      <c r="G77" s="24">
        <v>0</v>
      </c>
      <c r="H77" s="24">
        <v>3</v>
      </c>
      <c r="I77" s="24">
        <v>1093</v>
      </c>
      <c r="J77" s="24">
        <v>3523</v>
      </c>
      <c r="K77" s="24">
        <v>932</v>
      </c>
      <c r="L77" s="24">
        <v>954</v>
      </c>
      <c r="M77" s="24">
        <v>8493</v>
      </c>
      <c r="N77" s="24">
        <v>-421</v>
      </c>
      <c r="O77" s="24">
        <v>304</v>
      </c>
      <c r="P77" s="24">
        <v>-2072</v>
      </c>
      <c r="Q77" s="24">
        <v>0</v>
      </c>
      <c r="R77" s="25">
        <v>0</v>
      </c>
      <c r="S77" s="25">
        <v>0</v>
      </c>
      <c r="T77" s="24">
        <v>0</v>
      </c>
      <c r="U77" s="25">
        <v>-107415</v>
      </c>
      <c r="V77" s="24">
        <v>0</v>
      </c>
      <c r="W77" s="24">
        <v>0</v>
      </c>
      <c r="X77" s="25">
        <f t="shared" si="4"/>
        <v>-91807</v>
      </c>
      <c r="Y77" s="24">
        <v>-5820.9630074013685</v>
      </c>
      <c r="Z77" s="25">
        <f t="shared" si="3"/>
        <v>-97627.963007401369</v>
      </c>
    </row>
    <row r="78" spans="1:26" x14ac:dyDescent="0.2">
      <c r="A78" s="22" t="s">
        <v>106</v>
      </c>
      <c r="B78" s="23" t="s">
        <v>300</v>
      </c>
      <c r="C78" s="24">
        <v>0</v>
      </c>
      <c r="D78" s="25">
        <v>0</v>
      </c>
      <c r="E78" s="24">
        <v>43175</v>
      </c>
      <c r="F78" s="24">
        <v>0</v>
      </c>
      <c r="G78" s="24">
        <v>0</v>
      </c>
      <c r="H78" s="24">
        <v>27</v>
      </c>
      <c r="I78" s="24">
        <v>7868</v>
      </c>
      <c r="J78" s="24">
        <v>94847</v>
      </c>
      <c r="K78" s="24">
        <v>20496</v>
      </c>
      <c r="L78" s="24">
        <v>16323</v>
      </c>
      <c r="M78" s="24">
        <v>61898</v>
      </c>
      <c r="N78" s="24">
        <v>-8575</v>
      </c>
      <c r="O78" s="24">
        <v>-537</v>
      </c>
      <c r="P78" s="24">
        <v>-1919</v>
      </c>
      <c r="Q78" s="24">
        <v>308731</v>
      </c>
      <c r="R78" s="25">
        <v>0</v>
      </c>
      <c r="S78" s="25">
        <v>0</v>
      </c>
      <c r="T78" s="24">
        <v>0</v>
      </c>
      <c r="U78" s="25">
        <v>0</v>
      </c>
      <c r="V78" s="24">
        <v>0</v>
      </c>
      <c r="W78" s="24">
        <v>0</v>
      </c>
      <c r="X78" s="25">
        <f t="shared" si="4"/>
        <v>542334</v>
      </c>
      <c r="Y78" s="24">
        <v>-1744.650785222203</v>
      </c>
      <c r="Z78" s="25">
        <f t="shared" si="3"/>
        <v>540589.34921477782</v>
      </c>
    </row>
    <row r="79" spans="1:26" x14ac:dyDescent="0.2">
      <c r="A79" s="22" t="s">
        <v>107</v>
      </c>
      <c r="B79" s="23" t="s">
        <v>301</v>
      </c>
      <c r="C79" s="24">
        <v>0</v>
      </c>
      <c r="D79" s="25">
        <v>0</v>
      </c>
      <c r="E79" s="24">
        <v>0</v>
      </c>
      <c r="F79" s="24">
        <v>0</v>
      </c>
      <c r="G79" s="24">
        <v>0</v>
      </c>
      <c r="H79" s="24">
        <v>1</v>
      </c>
      <c r="I79" s="24">
        <v>2242</v>
      </c>
      <c r="J79" s="24">
        <v>5957</v>
      </c>
      <c r="K79" s="24">
        <v>1324</v>
      </c>
      <c r="L79" s="24">
        <v>1252</v>
      </c>
      <c r="M79" s="24">
        <v>5801</v>
      </c>
      <c r="N79" s="24">
        <v>2217</v>
      </c>
      <c r="O79" s="24">
        <v>3214</v>
      </c>
      <c r="P79" s="24">
        <v>17312</v>
      </c>
      <c r="Q79" s="24">
        <v>0</v>
      </c>
      <c r="R79" s="25">
        <v>0</v>
      </c>
      <c r="S79" s="25">
        <v>0</v>
      </c>
      <c r="T79" s="24">
        <v>0</v>
      </c>
      <c r="U79" s="25">
        <v>-214</v>
      </c>
      <c r="V79" s="24">
        <v>-438</v>
      </c>
      <c r="W79" s="24">
        <v>0</v>
      </c>
      <c r="X79" s="25">
        <f t="shared" si="4"/>
        <v>38668</v>
      </c>
      <c r="Y79" s="24">
        <v>-4557.7394963181587</v>
      </c>
      <c r="Z79" s="25">
        <f t="shared" si="3"/>
        <v>34110.260503681842</v>
      </c>
    </row>
    <row r="80" spans="1:26" x14ac:dyDescent="0.2">
      <c r="A80" s="22" t="s">
        <v>108</v>
      </c>
      <c r="B80" s="23" t="s">
        <v>302</v>
      </c>
      <c r="C80" s="24">
        <v>0</v>
      </c>
      <c r="D80" s="25">
        <v>0</v>
      </c>
      <c r="E80" s="24">
        <v>0</v>
      </c>
      <c r="F80" s="24">
        <v>0</v>
      </c>
      <c r="G80" s="24">
        <v>0</v>
      </c>
      <c r="H80" s="24">
        <v>2</v>
      </c>
      <c r="I80" s="24">
        <v>4002</v>
      </c>
      <c r="J80" s="24">
        <v>6788</v>
      </c>
      <c r="K80" s="24">
        <v>1568</v>
      </c>
      <c r="L80" s="24">
        <v>1493</v>
      </c>
      <c r="M80" s="24">
        <v>3373</v>
      </c>
      <c r="N80" s="24">
        <v>12781</v>
      </c>
      <c r="O80" s="24">
        <v>8833</v>
      </c>
      <c r="P80" s="24">
        <v>48760</v>
      </c>
      <c r="Q80" s="24">
        <v>0</v>
      </c>
      <c r="R80" s="25">
        <v>0</v>
      </c>
      <c r="S80" s="25">
        <v>0</v>
      </c>
      <c r="T80" s="24">
        <v>714</v>
      </c>
      <c r="U80" s="25">
        <v>9194</v>
      </c>
      <c r="V80" s="24">
        <v>-7457</v>
      </c>
      <c r="W80" s="24">
        <v>0</v>
      </c>
      <c r="X80" s="25">
        <f t="shared" si="4"/>
        <v>90051</v>
      </c>
      <c r="Y80" s="24">
        <v>-5925.0029189549141</v>
      </c>
      <c r="Z80" s="25">
        <f t="shared" si="3"/>
        <v>84125.99708104509</v>
      </c>
    </row>
    <row r="81" spans="1:26" x14ac:dyDescent="0.2">
      <c r="A81" s="22" t="s">
        <v>109</v>
      </c>
      <c r="B81" s="23" t="s">
        <v>303</v>
      </c>
      <c r="C81" s="24">
        <v>0</v>
      </c>
      <c r="D81" s="25">
        <v>0</v>
      </c>
      <c r="E81" s="24">
        <v>0</v>
      </c>
      <c r="F81" s="24">
        <v>0</v>
      </c>
      <c r="G81" s="24">
        <v>0</v>
      </c>
      <c r="H81" s="24">
        <v>0</v>
      </c>
      <c r="I81" s="24">
        <v>600</v>
      </c>
      <c r="J81" s="24">
        <v>586</v>
      </c>
      <c r="K81" s="24">
        <v>108</v>
      </c>
      <c r="L81" s="24">
        <v>106</v>
      </c>
      <c r="M81" s="24">
        <v>3687</v>
      </c>
      <c r="N81" s="24">
        <v>477</v>
      </c>
      <c r="O81" s="24">
        <v>384</v>
      </c>
      <c r="P81" s="24">
        <v>2668</v>
      </c>
      <c r="Q81" s="24">
        <v>0</v>
      </c>
      <c r="R81" s="25">
        <v>0</v>
      </c>
      <c r="S81" s="25">
        <v>0</v>
      </c>
      <c r="T81" s="24">
        <v>-253</v>
      </c>
      <c r="U81" s="25">
        <v>0</v>
      </c>
      <c r="V81" s="24">
        <v>55</v>
      </c>
      <c r="W81" s="24">
        <v>0</v>
      </c>
      <c r="X81" s="25">
        <f t="shared" si="4"/>
        <v>8418</v>
      </c>
      <c r="Y81" s="24">
        <v>-372.55174190508313</v>
      </c>
      <c r="Z81" s="25">
        <f t="shared" si="3"/>
        <v>8045.448258094917</v>
      </c>
    </row>
    <row r="82" spans="1:26" x14ac:dyDescent="0.2">
      <c r="A82" s="22" t="s">
        <v>110</v>
      </c>
      <c r="B82" s="23" t="s">
        <v>304</v>
      </c>
      <c r="C82" s="24">
        <v>0</v>
      </c>
      <c r="D82" s="25">
        <v>0</v>
      </c>
      <c r="E82" s="24">
        <v>-432</v>
      </c>
      <c r="F82" s="24">
        <v>0</v>
      </c>
      <c r="G82" s="24">
        <v>0</v>
      </c>
      <c r="H82" s="24">
        <v>3</v>
      </c>
      <c r="I82" s="24">
        <v>0</v>
      </c>
      <c r="J82" s="24">
        <v>15107</v>
      </c>
      <c r="K82" s="24">
        <v>4405</v>
      </c>
      <c r="L82" s="24">
        <v>3728</v>
      </c>
      <c r="M82" s="24">
        <v>27786</v>
      </c>
      <c r="N82" s="24">
        <v>-936</v>
      </c>
      <c r="O82" s="24">
        <v>-260</v>
      </c>
      <c r="P82" s="24">
        <v>2</v>
      </c>
      <c r="Q82" s="24">
        <v>0</v>
      </c>
      <c r="R82" s="25">
        <v>0</v>
      </c>
      <c r="S82" s="25">
        <v>0</v>
      </c>
      <c r="T82" s="24">
        <v>0</v>
      </c>
      <c r="U82" s="25">
        <v>0</v>
      </c>
      <c r="V82" s="24">
        <v>0</v>
      </c>
      <c r="W82" s="24">
        <v>0</v>
      </c>
      <c r="X82" s="25">
        <f t="shared" si="4"/>
        <v>49403</v>
      </c>
      <c r="Y82" s="24">
        <v>-345.19954635199093</v>
      </c>
      <c r="Z82" s="25">
        <f t="shared" si="3"/>
        <v>49057.800453648008</v>
      </c>
    </row>
    <row r="83" spans="1:26" x14ac:dyDescent="0.2">
      <c r="A83" s="22" t="s">
        <v>111</v>
      </c>
      <c r="B83" s="23" t="s">
        <v>434</v>
      </c>
      <c r="C83" s="24">
        <v>0</v>
      </c>
      <c r="D83" s="25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2621</v>
      </c>
      <c r="N83" s="24">
        <v>-177</v>
      </c>
      <c r="O83" s="24">
        <v>88</v>
      </c>
      <c r="P83" s="24">
        <v>-171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4">
        <v>-7398</v>
      </c>
      <c r="W83" s="24">
        <v>0</v>
      </c>
      <c r="X83" s="25">
        <f t="shared" si="4"/>
        <v>-5037</v>
      </c>
      <c r="Y83" s="24">
        <v>-275.73873441237328</v>
      </c>
      <c r="Z83" s="25">
        <f t="shared" si="3"/>
        <v>-5312.7387344123736</v>
      </c>
    </row>
    <row r="84" spans="1:26" x14ac:dyDescent="0.2">
      <c r="A84" s="22" t="s">
        <v>112</v>
      </c>
      <c r="B84" s="23" t="s">
        <v>305</v>
      </c>
      <c r="C84" s="24">
        <v>0</v>
      </c>
      <c r="D84" s="25">
        <v>0</v>
      </c>
      <c r="E84" s="24">
        <v>0</v>
      </c>
      <c r="F84" s="24">
        <v>0</v>
      </c>
      <c r="G84" s="24">
        <v>0</v>
      </c>
      <c r="H84" s="24">
        <v>1</v>
      </c>
      <c r="I84" s="24">
        <v>0</v>
      </c>
      <c r="J84" s="24">
        <v>1609</v>
      </c>
      <c r="K84" s="24">
        <v>460</v>
      </c>
      <c r="L84" s="24">
        <v>420</v>
      </c>
      <c r="M84" s="24">
        <v>14478</v>
      </c>
      <c r="N84" s="24">
        <v>1713</v>
      </c>
      <c r="O84" s="24">
        <v>1663</v>
      </c>
      <c r="P84" s="24">
        <v>-2762</v>
      </c>
      <c r="Q84" s="24">
        <v>0</v>
      </c>
      <c r="R84" s="25">
        <v>0</v>
      </c>
      <c r="S84" s="25">
        <v>0</v>
      </c>
      <c r="T84" s="24">
        <v>0</v>
      </c>
      <c r="U84" s="25">
        <v>0</v>
      </c>
      <c r="V84" s="24">
        <v>0</v>
      </c>
      <c r="W84" s="24">
        <v>0</v>
      </c>
      <c r="X84" s="25">
        <f t="shared" si="4"/>
        <v>17582</v>
      </c>
      <c r="Y84" s="24">
        <v>-48.167378560742918</v>
      </c>
      <c r="Z84" s="25">
        <f t="shared" si="3"/>
        <v>17533.832621439258</v>
      </c>
    </row>
    <row r="85" spans="1:26" x14ac:dyDescent="0.2">
      <c r="A85" s="22" t="s">
        <v>113</v>
      </c>
      <c r="B85" s="23" t="s">
        <v>306</v>
      </c>
      <c r="C85" s="24">
        <v>0</v>
      </c>
      <c r="D85" s="25">
        <v>0</v>
      </c>
      <c r="E85" s="24">
        <v>73964</v>
      </c>
      <c r="F85" s="24">
        <v>0</v>
      </c>
      <c r="G85" s="24">
        <v>0</v>
      </c>
      <c r="H85" s="24">
        <v>57</v>
      </c>
      <c r="I85" s="24">
        <v>130259</v>
      </c>
      <c r="J85" s="24">
        <v>369133</v>
      </c>
      <c r="K85" s="24">
        <v>67891</v>
      </c>
      <c r="L85" s="24">
        <v>41830</v>
      </c>
      <c r="M85" s="24">
        <v>137353</v>
      </c>
      <c r="N85" s="24">
        <v>-5912</v>
      </c>
      <c r="O85" s="24">
        <v>-1699</v>
      </c>
      <c r="P85" s="24">
        <v>-58</v>
      </c>
      <c r="Q85" s="24">
        <v>896022</v>
      </c>
      <c r="R85" s="25">
        <v>0</v>
      </c>
      <c r="S85" s="25">
        <v>0</v>
      </c>
      <c r="T85" s="24">
        <v>0</v>
      </c>
      <c r="U85" s="25">
        <v>-8</v>
      </c>
      <c r="V85" s="24">
        <v>1620</v>
      </c>
      <c r="W85" s="24">
        <v>0</v>
      </c>
      <c r="X85" s="25">
        <f t="shared" si="4"/>
        <v>1710452</v>
      </c>
      <c r="Y85" s="24">
        <v>-4607.6797667516921</v>
      </c>
      <c r="Z85" s="25">
        <f t="shared" si="3"/>
        <v>1705844.3202332484</v>
      </c>
    </row>
    <row r="86" spans="1:26" x14ac:dyDescent="0.2">
      <c r="A86" s="22" t="s">
        <v>114</v>
      </c>
      <c r="B86" s="23" t="s">
        <v>307</v>
      </c>
      <c r="C86" s="24">
        <v>0</v>
      </c>
      <c r="D86" s="25">
        <v>0</v>
      </c>
      <c r="E86" s="24">
        <v>19381</v>
      </c>
      <c r="F86" s="24">
        <v>0</v>
      </c>
      <c r="G86" s="24">
        <v>0</v>
      </c>
      <c r="H86" s="24">
        <v>7</v>
      </c>
      <c r="I86" s="24">
        <v>6961</v>
      </c>
      <c r="J86" s="24">
        <v>9031</v>
      </c>
      <c r="K86" s="24">
        <v>2266</v>
      </c>
      <c r="L86" s="24">
        <v>1612</v>
      </c>
      <c r="M86" s="24">
        <v>13795</v>
      </c>
      <c r="N86" s="24">
        <v>2997</v>
      </c>
      <c r="O86" s="24">
        <v>2585</v>
      </c>
      <c r="P86" s="24">
        <v>-452</v>
      </c>
      <c r="Q86" s="24">
        <v>0</v>
      </c>
      <c r="R86" s="25">
        <v>0</v>
      </c>
      <c r="S86" s="25">
        <v>0</v>
      </c>
      <c r="T86" s="24">
        <v>0</v>
      </c>
      <c r="U86" s="25">
        <v>14</v>
      </c>
      <c r="V86" s="24">
        <v>0</v>
      </c>
      <c r="W86" s="24">
        <v>0</v>
      </c>
      <c r="X86" s="25">
        <f t="shared" si="4"/>
        <v>58197</v>
      </c>
      <c r="Y86" s="24">
        <v>-14727.679144267491</v>
      </c>
      <c r="Z86" s="25">
        <f t="shared" si="3"/>
        <v>43469.320855732512</v>
      </c>
    </row>
    <row r="87" spans="1:26" x14ac:dyDescent="0.2">
      <c r="A87" s="22" t="s">
        <v>115</v>
      </c>
      <c r="B87" s="23" t="s">
        <v>308</v>
      </c>
      <c r="C87" s="24">
        <v>0</v>
      </c>
      <c r="D87" s="25">
        <v>0</v>
      </c>
      <c r="E87" s="24">
        <v>5034</v>
      </c>
      <c r="F87" s="24">
        <v>0</v>
      </c>
      <c r="G87" s="24">
        <v>0</v>
      </c>
      <c r="H87" s="24">
        <v>1</v>
      </c>
      <c r="I87" s="24">
        <v>161</v>
      </c>
      <c r="J87" s="24">
        <v>1227</v>
      </c>
      <c r="K87" s="24">
        <v>316</v>
      </c>
      <c r="L87" s="24">
        <v>193</v>
      </c>
      <c r="M87" s="24">
        <v>3522</v>
      </c>
      <c r="N87" s="24">
        <v>319</v>
      </c>
      <c r="O87" s="24">
        <v>355</v>
      </c>
      <c r="P87" s="24">
        <v>7785</v>
      </c>
      <c r="Q87" s="24">
        <v>0</v>
      </c>
      <c r="R87" s="25">
        <v>0</v>
      </c>
      <c r="S87" s="25">
        <v>0</v>
      </c>
      <c r="T87" s="24">
        <v>0</v>
      </c>
      <c r="U87" s="25">
        <v>0</v>
      </c>
      <c r="V87" s="24">
        <v>0</v>
      </c>
      <c r="W87" s="24">
        <v>0</v>
      </c>
      <c r="X87" s="25">
        <f t="shared" si="4"/>
        <v>18913</v>
      </c>
      <c r="Y87" s="24">
        <v>-1710.3454046451493</v>
      </c>
      <c r="Z87" s="25">
        <f t="shared" si="3"/>
        <v>17202.654595354852</v>
      </c>
    </row>
    <row r="88" spans="1:26" x14ac:dyDescent="0.2">
      <c r="A88" s="22" t="s">
        <v>116</v>
      </c>
      <c r="B88" s="23" t="s">
        <v>309</v>
      </c>
      <c r="C88" s="24">
        <v>0</v>
      </c>
      <c r="D88" s="25">
        <v>0</v>
      </c>
      <c r="E88" s="24">
        <v>6725</v>
      </c>
      <c r="F88" s="24">
        <v>0</v>
      </c>
      <c r="G88" s="24">
        <v>0</v>
      </c>
      <c r="H88" s="24">
        <v>3</v>
      </c>
      <c r="I88" s="24">
        <v>2937</v>
      </c>
      <c r="J88" s="24">
        <v>3438</v>
      </c>
      <c r="K88" s="24">
        <v>832</v>
      </c>
      <c r="L88" s="24">
        <v>833</v>
      </c>
      <c r="M88" s="24">
        <v>12543</v>
      </c>
      <c r="N88" s="24">
        <v>481</v>
      </c>
      <c r="O88" s="24">
        <v>907</v>
      </c>
      <c r="P88" s="24">
        <v>1869</v>
      </c>
      <c r="Q88" s="24">
        <v>14581</v>
      </c>
      <c r="R88" s="25">
        <v>0</v>
      </c>
      <c r="S88" s="25">
        <v>0</v>
      </c>
      <c r="T88" s="24">
        <v>0</v>
      </c>
      <c r="U88" s="25">
        <v>0</v>
      </c>
      <c r="V88" s="24">
        <v>0</v>
      </c>
      <c r="W88" s="24">
        <v>0</v>
      </c>
      <c r="X88" s="25">
        <f t="shared" si="4"/>
        <v>45149</v>
      </c>
      <c r="Y88" s="24">
        <v>-8115.0578166813439</v>
      </c>
      <c r="Z88" s="25">
        <f t="shared" si="3"/>
        <v>37033.942183318657</v>
      </c>
    </row>
    <row r="89" spans="1:26" x14ac:dyDescent="0.2">
      <c r="A89" s="22" t="s">
        <v>117</v>
      </c>
      <c r="B89" s="23" t="s">
        <v>310</v>
      </c>
      <c r="C89" s="24">
        <v>0</v>
      </c>
      <c r="D89" s="25">
        <v>0</v>
      </c>
      <c r="E89" s="24">
        <v>27212</v>
      </c>
      <c r="F89" s="24">
        <v>0</v>
      </c>
      <c r="G89" s="24">
        <v>0</v>
      </c>
      <c r="H89" s="24">
        <v>21</v>
      </c>
      <c r="I89" s="24">
        <v>24749</v>
      </c>
      <c r="J89" s="24">
        <v>29792</v>
      </c>
      <c r="K89" s="24">
        <v>7256</v>
      </c>
      <c r="L89" s="24">
        <v>6710</v>
      </c>
      <c r="M89" s="24">
        <v>33255</v>
      </c>
      <c r="N89" s="24">
        <v>-80</v>
      </c>
      <c r="O89" s="24">
        <v>6796</v>
      </c>
      <c r="P89" s="24">
        <v>4818</v>
      </c>
      <c r="Q89" s="24">
        <v>135948</v>
      </c>
      <c r="R89" s="25">
        <v>0</v>
      </c>
      <c r="S89" s="25">
        <v>0</v>
      </c>
      <c r="T89" s="24">
        <v>0</v>
      </c>
      <c r="U89" s="25">
        <v>0</v>
      </c>
      <c r="V89" s="24">
        <v>0</v>
      </c>
      <c r="W89" s="24">
        <v>0</v>
      </c>
      <c r="X89" s="25">
        <f t="shared" si="4"/>
        <v>276477</v>
      </c>
      <c r="Y89" s="24">
        <v>-1144.2648480204821</v>
      </c>
      <c r="Z89" s="25">
        <f t="shared" si="3"/>
        <v>275332.73515197949</v>
      </c>
    </row>
    <row r="90" spans="1:26" x14ac:dyDescent="0.2">
      <c r="A90" s="22" t="s">
        <v>118</v>
      </c>
      <c r="B90" s="23" t="s">
        <v>311</v>
      </c>
      <c r="C90" s="24">
        <v>0</v>
      </c>
      <c r="D90" s="25">
        <v>0</v>
      </c>
      <c r="E90" s="24">
        <v>0</v>
      </c>
      <c r="F90" s="24">
        <v>0</v>
      </c>
      <c r="G90" s="24">
        <v>0</v>
      </c>
      <c r="H90" s="24">
        <v>5</v>
      </c>
      <c r="I90" s="24">
        <v>0</v>
      </c>
      <c r="J90" s="24">
        <v>8441</v>
      </c>
      <c r="K90" s="24">
        <v>2063</v>
      </c>
      <c r="L90" s="24">
        <v>1953</v>
      </c>
      <c r="M90" s="24">
        <v>77657</v>
      </c>
      <c r="N90" s="24">
        <v>-1990</v>
      </c>
      <c r="O90" s="24">
        <v>-535</v>
      </c>
      <c r="P90" s="24">
        <v>-10</v>
      </c>
      <c r="Q90" s="24">
        <v>19394</v>
      </c>
      <c r="R90" s="25">
        <v>0</v>
      </c>
      <c r="S90" s="25">
        <v>0</v>
      </c>
      <c r="T90" s="24">
        <v>0</v>
      </c>
      <c r="U90" s="25">
        <v>0</v>
      </c>
      <c r="V90" s="24">
        <v>0</v>
      </c>
      <c r="W90" s="24">
        <v>0</v>
      </c>
      <c r="X90" s="25">
        <f t="shared" si="4"/>
        <v>106978</v>
      </c>
      <c r="Y90" s="24">
        <v>-173.96923786056561</v>
      </c>
      <c r="Z90" s="25">
        <f t="shared" si="3"/>
        <v>106804.03076213943</v>
      </c>
    </row>
    <row r="91" spans="1:26" x14ac:dyDescent="0.2">
      <c r="A91" s="22" t="s">
        <v>119</v>
      </c>
      <c r="B91" s="23" t="s">
        <v>312</v>
      </c>
      <c r="C91" s="24">
        <v>0</v>
      </c>
      <c r="D91" s="25">
        <v>0</v>
      </c>
      <c r="E91" s="24">
        <v>117859</v>
      </c>
      <c r="F91" s="24">
        <v>0</v>
      </c>
      <c r="G91" s="24">
        <v>0</v>
      </c>
      <c r="H91" s="24">
        <v>47</v>
      </c>
      <c r="I91" s="24">
        <v>99029</v>
      </c>
      <c r="J91" s="24">
        <v>265288</v>
      </c>
      <c r="K91" s="24">
        <v>56183</v>
      </c>
      <c r="L91" s="24">
        <v>28138</v>
      </c>
      <c r="M91" s="24">
        <v>170668</v>
      </c>
      <c r="N91" s="24">
        <v>-37061</v>
      </c>
      <c r="O91" s="24">
        <v>-2147</v>
      </c>
      <c r="P91" s="24">
        <v>27827</v>
      </c>
      <c r="Q91" s="24">
        <v>739455</v>
      </c>
      <c r="R91" s="25">
        <v>0</v>
      </c>
      <c r="S91" s="25">
        <v>0</v>
      </c>
      <c r="T91" s="24">
        <v>0</v>
      </c>
      <c r="U91" s="25">
        <v>0</v>
      </c>
      <c r="V91" s="24">
        <v>0</v>
      </c>
      <c r="W91" s="24">
        <v>0</v>
      </c>
      <c r="X91" s="25">
        <f t="shared" si="4"/>
        <v>1465286</v>
      </c>
      <c r="Y91" s="24">
        <v>-4007.856456694914</v>
      </c>
      <c r="Z91" s="25">
        <f t="shared" si="3"/>
        <v>1461278.1435433051</v>
      </c>
    </row>
    <row r="92" spans="1:26" x14ac:dyDescent="0.2">
      <c r="A92" s="22" t="s">
        <v>120</v>
      </c>
      <c r="B92" s="23" t="s">
        <v>313</v>
      </c>
      <c r="C92" s="24">
        <v>0</v>
      </c>
      <c r="D92" s="25">
        <v>0</v>
      </c>
      <c r="E92" s="24">
        <v>248829</v>
      </c>
      <c r="F92" s="24">
        <v>0</v>
      </c>
      <c r="G92" s="24">
        <v>0</v>
      </c>
      <c r="H92" s="24">
        <v>3</v>
      </c>
      <c r="I92" s="24">
        <v>2024</v>
      </c>
      <c r="J92" s="24">
        <v>6203</v>
      </c>
      <c r="K92" s="24">
        <v>1460</v>
      </c>
      <c r="L92" s="24">
        <v>1493</v>
      </c>
      <c r="M92" s="24">
        <v>306285</v>
      </c>
      <c r="N92" s="24">
        <v>-1470</v>
      </c>
      <c r="O92" s="24">
        <v>1247</v>
      </c>
      <c r="P92" s="24">
        <v>-3057</v>
      </c>
      <c r="Q92" s="24">
        <v>61882</v>
      </c>
      <c r="R92" s="25">
        <v>0</v>
      </c>
      <c r="S92" s="25">
        <v>0</v>
      </c>
      <c r="T92" s="24">
        <v>0</v>
      </c>
      <c r="U92" s="25">
        <v>0</v>
      </c>
      <c r="V92" s="24">
        <v>-1255</v>
      </c>
      <c r="W92" s="24">
        <v>0</v>
      </c>
      <c r="X92" s="25">
        <f t="shared" si="4"/>
        <v>623644</v>
      </c>
      <c r="Y92" s="24">
        <v>-5695.770956752508</v>
      </c>
      <c r="Z92" s="25">
        <f t="shared" si="3"/>
        <v>617948.22904324753</v>
      </c>
    </row>
    <row r="93" spans="1:26" x14ac:dyDescent="0.2">
      <c r="A93" s="22" t="s">
        <v>121</v>
      </c>
      <c r="B93" s="6" t="s">
        <v>458</v>
      </c>
      <c r="C93" s="24">
        <v>0</v>
      </c>
      <c r="D93" s="25">
        <v>0</v>
      </c>
      <c r="E93" s="24">
        <v>0</v>
      </c>
      <c r="F93" s="24">
        <v>0</v>
      </c>
      <c r="G93" s="24">
        <v>0</v>
      </c>
      <c r="H93" s="24">
        <v>-1</v>
      </c>
      <c r="I93" s="24">
        <v>6670</v>
      </c>
      <c r="J93" s="24">
        <v>19796</v>
      </c>
      <c r="K93" s="24">
        <v>5368</v>
      </c>
      <c r="L93" s="24">
        <v>5431</v>
      </c>
      <c r="M93" s="24">
        <v>36405</v>
      </c>
      <c r="N93" s="24">
        <v>22711</v>
      </c>
      <c r="O93" s="24">
        <v>89496</v>
      </c>
      <c r="P93" s="24">
        <v>-149635</v>
      </c>
      <c r="Q93" s="24">
        <v>0</v>
      </c>
      <c r="R93" s="25">
        <v>0</v>
      </c>
      <c r="S93" s="25">
        <v>0</v>
      </c>
      <c r="T93" s="24">
        <v>0</v>
      </c>
      <c r="U93" s="25">
        <v>3956</v>
      </c>
      <c r="V93" s="24">
        <v>-2844</v>
      </c>
      <c r="W93" s="24">
        <v>0</v>
      </c>
      <c r="X93" s="25">
        <f t="shared" si="4"/>
        <v>37353</v>
      </c>
      <c r="Y93" s="24">
        <v>-1601.210072738631</v>
      </c>
      <c r="Z93" s="25">
        <f t="shared" si="3"/>
        <v>35751.789927261372</v>
      </c>
    </row>
    <row r="94" spans="1:26" x14ac:dyDescent="0.2">
      <c r="A94" s="22" t="s">
        <v>122</v>
      </c>
      <c r="B94" s="23" t="s">
        <v>314</v>
      </c>
      <c r="C94" s="24">
        <v>0</v>
      </c>
      <c r="D94" s="25">
        <v>0</v>
      </c>
      <c r="E94" s="24">
        <v>0</v>
      </c>
      <c r="F94" s="24">
        <v>0</v>
      </c>
      <c r="G94" s="24">
        <v>0</v>
      </c>
      <c r="H94" s="24">
        <v>0</v>
      </c>
      <c r="I94" s="24">
        <v>562</v>
      </c>
      <c r="J94" s="24">
        <v>627</v>
      </c>
      <c r="K94" s="24">
        <v>162</v>
      </c>
      <c r="L94" s="24">
        <v>146</v>
      </c>
      <c r="M94" s="24">
        <v>8736</v>
      </c>
      <c r="N94" s="24">
        <v>494</v>
      </c>
      <c r="O94" s="24">
        <v>417</v>
      </c>
      <c r="P94" s="24">
        <v>-414</v>
      </c>
      <c r="Q94" s="24">
        <v>0</v>
      </c>
      <c r="R94" s="25">
        <v>0</v>
      </c>
      <c r="S94" s="25">
        <v>0</v>
      </c>
      <c r="T94" s="24">
        <v>0</v>
      </c>
      <c r="U94" s="25">
        <v>0</v>
      </c>
      <c r="V94" s="24">
        <v>0</v>
      </c>
      <c r="W94" s="24">
        <v>0</v>
      </c>
      <c r="X94" s="25">
        <f t="shared" si="4"/>
        <v>10730</v>
      </c>
      <c r="Y94" s="24">
        <v>-11.522392518452229</v>
      </c>
      <c r="Z94" s="25">
        <f t="shared" si="3"/>
        <v>10718.477607481547</v>
      </c>
    </row>
    <row r="95" spans="1:26" x14ac:dyDescent="0.2">
      <c r="A95" s="22" t="s">
        <v>123</v>
      </c>
      <c r="B95" s="23" t="s">
        <v>315</v>
      </c>
      <c r="C95" s="24">
        <v>0</v>
      </c>
      <c r="D95" s="25">
        <v>0</v>
      </c>
      <c r="E95" s="24">
        <v>2086</v>
      </c>
      <c r="F95" s="24">
        <v>0</v>
      </c>
      <c r="G95" s="24">
        <v>0</v>
      </c>
      <c r="H95" s="24">
        <v>9</v>
      </c>
      <c r="I95" s="24">
        <v>0</v>
      </c>
      <c r="J95" s="24">
        <v>-15339</v>
      </c>
      <c r="K95" s="24">
        <v>-1104</v>
      </c>
      <c r="L95" s="24">
        <v>-2054</v>
      </c>
      <c r="M95" s="24">
        <v>36367</v>
      </c>
      <c r="N95" s="24">
        <v>-2420</v>
      </c>
      <c r="O95" s="24">
        <v>-604</v>
      </c>
      <c r="P95" s="24">
        <v>421</v>
      </c>
      <c r="Q95" s="24">
        <v>50646</v>
      </c>
      <c r="R95" s="25">
        <v>0</v>
      </c>
      <c r="S95" s="25">
        <v>0</v>
      </c>
      <c r="T95" s="24">
        <v>0</v>
      </c>
      <c r="U95" s="25">
        <v>0</v>
      </c>
      <c r="V95" s="24">
        <v>0</v>
      </c>
      <c r="W95" s="24">
        <v>0</v>
      </c>
      <c r="X95" s="25">
        <f t="shared" si="4"/>
        <v>68008</v>
      </c>
      <c r="Y95" s="24">
        <v>-184.78328657665395</v>
      </c>
      <c r="Z95" s="25">
        <f t="shared" si="3"/>
        <v>67823.216713423346</v>
      </c>
    </row>
    <row r="96" spans="1:26" x14ac:dyDescent="0.2">
      <c r="A96" s="22" t="s">
        <v>124</v>
      </c>
      <c r="B96" s="23" t="s">
        <v>316</v>
      </c>
      <c r="C96" s="24">
        <v>0</v>
      </c>
      <c r="D96" s="25">
        <v>0</v>
      </c>
      <c r="E96" s="24">
        <v>0</v>
      </c>
      <c r="F96" s="24">
        <v>0</v>
      </c>
      <c r="G96" s="24">
        <v>0</v>
      </c>
      <c r="H96" s="24">
        <v>0</v>
      </c>
      <c r="I96" s="24">
        <v>5213</v>
      </c>
      <c r="J96" s="24">
        <v>3814</v>
      </c>
      <c r="K96" s="24">
        <v>985</v>
      </c>
      <c r="L96" s="24">
        <v>754</v>
      </c>
      <c r="M96" s="24">
        <v>10854</v>
      </c>
      <c r="N96" s="24">
        <v>-4325</v>
      </c>
      <c r="O96" s="24">
        <v>-993</v>
      </c>
      <c r="P96" s="24">
        <v>-1232</v>
      </c>
      <c r="Q96" s="24">
        <v>13037</v>
      </c>
      <c r="R96" s="25">
        <v>0</v>
      </c>
      <c r="S96" s="25">
        <v>0</v>
      </c>
      <c r="T96" s="24">
        <v>0</v>
      </c>
      <c r="U96" s="25">
        <v>0</v>
      </c>
      <c r="V96" s="24">
        <v>0</v>
      </c>
      <c r="W96" s="24">
        <v>0</v>
      </c>
      <c r="X96" s="25">
        <f t="shared" si="4"/>
        <v>28107</v>
      </c>
      <c r="Y96" s="24">
        <v>0</v>
      </c>
      <c r="Z96" s="25">
        <f t="shared" si="3"/>
        <v>28107</v>
      </c>
    </row>
    <row r="97" spans="1:26" x14ac:dyDescent="0.2">
      <c r="A97" s="22" t="s">
        <v>125</v>
      </c>
      <c r="B97" s="23" t="s">
        <v>317</v>
      </c>
      <c r="C97" s="24">
        <v>0</v>
      </c>
      <c r="D97" s="25">
        <v>0</v>
      </c>
      <c r="E97" s="24">
        <v>0</v>
      </c>
      <c r="F97" s="24">
        <v>0</v>
      </c>
      <c r="G97" s="24">
        <v>0</v>
      </c>
      <c r="H97" s="24">
        <v>0</v>
      </c>
      <c r="I97" s="24">
        <v>7226</v>
      </c>
      <c r="J97" s="24">
        <v>3941</v>
      </c>
      <c r="K97" s="24">
        <v>1146</v>
      </c>
      <c r="L97" s="24">
        <v>915</v>
      </c>
      <c r="M97" s="24">
        <v>13566</v>
      </c>
      <c r="N97" s="24">
        <v>-5546</v>
      </c>
      <c r="O97" s="24">
        <v>-1084</v>
      </c>
      <c r="P97" s="24">
        <v>-868</v>
      </c>
      <c r="Q97" s="24">
        <v>15427</v>
      </c>
      <c r="R97" s="25">
        <v>0</v>
      </c>
      <c r="S97" s="25">
        <v>0</v>
      </c>
      <c r="T97" s="24">
        <v>0</v>
      </c>
      <c r="U97" s="25">
        <v>0</v>
      </c>
      <c r="V97" s="24">
        <v>0</v>
      </c>
      <c r="W97" s="24">
        <v>0</v>
      </c>
      <c r="X97" s="25">
        <f t="shared" si="4"/>
        <v>34723</v>
      </c>
      <c r="Y97" s="24">
        <v>-144.19652517024119</v>
      </c>
      <c r="Z97" s="25">
        <f t="shared" si="3"/>
        <v>34578.803474829758</v>
      </c>
    </row>
    <row r="98" spans="1:26" x14ac:dyDescent="0.2">
      <c r="A98" s="22" t="s">
        <v>126</v>
      </c>
      <c r="B98" s="23" t="s">
        <v>318</v>
      </c>
      <c r="C98" s="24">
        <v>0</v>
      </c>
      <c r="D98" s="25">
        <v>0</v>
      </c>
      <c r="E98" s="24">
        <v>0</v>
      </c>
      <c r="F98" s="24">
        <v>0</v>
      </c>
      <c r="G98" s="24">
        <v>0</v>
      </c>
      <c r="H98" s="24">
        <v>0</v>
      </c>
      <c r="I98" s="24">
        <v>3357</v>
      </c>
      <c r="J98" s="24">
        <v>6805</v>
      </c>
      <c r="K98" s="24">
        <v>1183</v>
      </c>
      <c r="L98" s="24">
        <v>414</v>
      </c>
      <c r="M98" s="24">
        <v>10854</v>
      </c>
      <c r="N98" s="24">
        <v>-2920</v>
      </c>
      <c r="O98" s="24">
        <v>-659</v>
      </c>
      <c r="P98" s="24">
        <v>-1054</v>
      </c>
      <c r="Q98" s="24">
        <v>5347</v>
      </c>
      <c r="R98" s="25">
        <v>0</v>
      </c>
      <c r="S98" s="25">
        <v>0</v>
      </c>
      <c r="T98" s="24">
        <v>0</v>
      </c>
      <c r="U98" s="25">
        <v>0</v>
      </c>
      <c r="V98" s="24">
        <v>0</v>
      </c>
      <c r="W98" s="24">
        <v>0</v>
      </c>
      <c r="X98" s="25">
        <f t="shared" si="4"/>
        <v>23327</v>
      </c>
      <c r="Y98" s="24">
        <v>-212.57302870234838</v>
      </c>
      <c r="Z98" s="25">
        <f t="shared" si="3"/>
        <v>23114.426971297653</v>
      </c>
    </row>
    <row r="99" spans="1:26" x14ac:dyDescent="0.2">
      <c r="A99" s="22" t="s">
        <v>127</v>
      </c>
      <c r="B99" s="23" t="s">
        <v>319</v>
      </c>
      <c r="C99" s="24">
        <v>0</v>
      </c>
      <c r="D99" s="25">
        <v>0</v>
      </c>
      <c r="E99" s="24">
        <v>0</v>
      </c>
      <c r="F99" s="24">
        <v>0</v>
      </c>
      <c r="G99" s="24">
        <v>0</v>
      </c>
      <c r="H99" s="24">
        <v>0</v>
      </c>
      <c r="I99" s="24">
        <v>2888</v>
      </c>
      <c r="J99" s="24">
        <v>3485</v>
      </c>
      <c r="K99" s="24">
        <v>862</v>
      </c>
      <c r="L99" s="24">
        <v>706</v>
      </c>
      <c r="M99" s="24">
        <v>11046</v>
      </c>
      <c r="N99" s="24">
        <v>-1066</v>
      </c>
      <c r="O99" s="24">
        <v>460</v>
      </c>
      <c r="P99" s="24">
        <v>-590</v>
      </c>
      <c r="Q99" s="24">
        <v>11648</v>
      </c>
      <c r="R99" s="25">
        <v>0</v>
      </c>
      <c r="S99" s="25">
        <v>0</v>
      </c>
      <c r="T99" s="24">
        <v>0</v>
      </c>
      <c r="U99" s="25">
        <v>0</v>
      </c>
      <c r="V99" s="24">
        <v>0</v>
      </c>
      <c r="W99" s="24">
        <v>0</v>
      </c>
      <c r="X99" s="25">
        <f t="shared" si="4"/>
        <v>29439</v>
      </c>
      <c r="Y99" s="24">
        <v>-17.137402151085087</v>
      </c>
      <c r="Z99" s="25">
        <f t="shared" si="3"/>
        <v>29421.862597848914</v>
      </c>
    </row>
    <row r="100" spans="1:26" x14ac:dyDescent="0.2">
      <c r="A100" s="22" t="s">
        <v>128</v>
      </c>
      <c r="B100" s="23" t="s">
        <v>320</v>
      </c>
      <c r="C100" s="24">
        <v>0</v>
      </c>
      <c r="D100" s="25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4925</v>
      </c>
      <c r="J100" s="24">
        <v>9421</v>
      </c>
      <c r="K100" s="24">
        <v>1748</v>
      </c>
      <c r="L100" s="24">
        <v>715</v>
      </c>
      <c r="M100" s="24">
        <v>12404</v>
      </c>
      <c r="N100" s="24">
        <v>-1568</v>
      </c>
      <c r="O100" s="24">
        <v>303</v>
      </c>
      <c r="P100" s="24">
        <v>-1834</v>
      </c>
      <c r="Q100" s="24">
        <v>24068</v>
      </c>
      <c r="R100" s="25">
        <v>0</v>
      </c>
      <c r="S100" s="25">
        <v>0</v>
      </c>
      <c r="T100" s="24">
        <v>0</v>
      </c>
      <c r="U100" s="25">
        <v>0</v>
      </c>
      <c r="V100" s="24">
        <v>0</v>
      </c>
      <c r="W100" s="24">
        <v>0</v>
      </c>
      <c r="X100" s="25">
        <f t="shared" si="4"/>
        <v>50182</v>
      </c>
      <c r="Y100" s="24">
        <v>0</v>
      </c>
      <c r="Z100" s="25">
        <f t="shared" si="3"/>
        <v>50182</v>
      </c>
    </row>
    <row r="101" spans="1:26" x14ac:dyDescent="0.2">
      <c r="A101" s="22" t="s">
        <v>129</v>
      </c>
      <c r="B101" s="23" t="s">
        <v>321</v>
      </c>
      <c r="C101" s="24">
        <v>0</v>
      </c>
      <c r="D101" s="25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17916</v>
      </c>
      <c r="J101" s="24">
        <v>50829</v>
      </c>
      <c r="K101" s="24">
        <v>12355</v>
      </c>
      <c r="L101" s="24">
        <v>10198</v>
      </c>
      <c r="M101" s="24">
        <v>20738</v>
      </c>
      <c r="N101" s="24">
        <v>-23728</v>
      </c>
      <c r="O101" s="24">
        <v>-4562</v>
      </c>
      <c r="P101" s="24">
        <v>-979</v>
      </c>
      <c r="Q101" s="24">
        <v>162389</v>
      </c>
      <c r="R101" s="25">
        <v>0</v>
      </c>
      <c r="S101" s="25">
        <v>0</v>
      </c>
      <c r="T101" s="24">
        <v>0</v>
      </c>
      <c r="U101" s="25">
        <v>0</v>
      </c>
      <c r="V101" s="24">
        <v>0</v>
      </c>
      <c r="W101" s="24">
        <v>0</v>
      </c>
      <c r="X101" s="25">
        <f t="shared" si="4"/>
        <v>245156</v>
      </c>
      <c r="Y101" s="24">
        <v>-1133.3189079106471</v>
      </c>
      <c r="Z101" s="25">
        <f t="shared" si="3"/>
        <v>244022.68109208936</v>
      </c>
    </row>
    <row r="102" spans="1:26" x14ac:dyDescent="0.2">
      <c r="A102" s="22" t="s">
        <v>130</v>
      </c>
      <c r="B102" s="23" t="s">
        <v>322</v>
      </c>
      <c r="C102" s="24">
        <v>0</v>
      </c>
      <c r="D102" s="25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6448</v>
      </c>
      <c r="J102" s="24">
        <v>40450</v>
      </c>
      <c r="K102" s="24">
        <v>6119</v>
      </c>
      <c r="L102" s="24">
        <v>1360</v>
      </c>
      <c r="M102" s="24">
        <v>11822</v>
      </c>
      <c r="N102" s="24">
        <v>-51</v>
      </c>
      <c r="O102" s="24">
        <v>1130</v>
      </c>
      <c r="P102" s="24">
        <v>1347</v>
      </c>
      <c r="Q102" s="24">
        <v>19920</v>
      </c>
      <c r="R102" s="25">
        <v>0</v>
      </c>
      <c r="S102" s="25">
        <v>0</v>
      </c>
      <c r="T102" s="24">
        <v>0</v>
      </c>
      <c r="U102" s="25">
        <v>0</v>
      </c>
      <c r="V102" s="24">
        <v>0</v>
      </c>
      <c r="W102" s="24">
        <v>0</v>
      </c>
      <c r="X102" s="25">
        <f t="shared" si="4"/>
        <v>88545</v>
      </c>
      <c r="Y102" s="24">
        <v>0</v>
      </c>
      <c r="Z102" s="25">
        <f t="shared" si="3"/>
        <v>88545</v>
      </c>
    </row>
    <row r="103" spans="1:26" x14ac:dyDescent="0.2">
      <c r="A103" s="22" t="s">
        <v>131</v>
      </c>
      <c r="B103" s="23" t="s">
        <v>323</v>
      </c>
      <c r="C103" s="24">
        <v>0</v>
      </c>
      <c r="D103" s="25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5371</v>
      </c>
      <c r="J103" s="24">
        <v>24586</v>
      </c>
      <c r="K103" s="24">
        <v>4881</v>
      </c>
      <c r="L103" s="24">
        <v>2246</v>
      </c>
      <c r="M103" s="24">
        <v>14924</v>
      </c>
      <c r="N103" s="24">
        <v>-8970</v>
      </c>
      <c r="O103" s="24">
        <v>-1907</v>
      </c>
      <c r="P103" s="24">
        <v>-203</v>
      </c>
      <c r="Q103" s="24">
        <v>24795</v>
      </c>
      <c r="R103" s="25">
        <v>0</v>
      </c>
      <c r="S103" s="25">
        <v>0</v>
      </c>
      <c r="T103" s="24">
        <v>0</v>
      </c>
      <c r="U103" s="25">
        <v>0</v>
      </c>
      <c r="V103" s="24">
        <v>0</v>
      </c>
      <c r="W103" s="24">
        <v>0</v>
      </c>
      <c r="X103" s="25">
        <f t="shared" si="4"/>
        <v>65723</v>
      </c>
      <c r="Y103" s="24">
        <v>-451.3303445061054</v>
      </c>
      <c r="Z103" s="25">
        <f t="shared" si="3"/>
        <v>65271.669655493897</v>
      </c>
    </row>
    <row r="104" spans="1:26" x14ac:dyDescent="0.2">
      <c r="A104" s="22" t="s">
        <v>132</v>
      </c>
      <c r="B104" s="23" t="s">
        <v>324</v>
      </c>
      <c r="C104" s="24">
        <v>0</v>
      </c>
      <c r="D104" s="25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915</v>
      </c>
      <c r="J104" s="24">
        <v>2595</v>
      </c>
      <c r="K104" s="24">
        <v>535</v>
      </c>
      <c r="L104" s="24">
        <v>326</v>
      </c>
      <c r="M104" s="24">
        <v>10466</v>
      </c>
      <c r="N104" s="24">
        <v>-1354</v>
      </c>
      <c r="O104" s="24">
        <v>-48</v>
      </c>
      <c r="P104" s="24">
        <v>-1946</v>
      </c>
      <c r="Q104" s="24">
        <v>9091</v>
      </c>
      <c r="R104" s="25">
        <v>0</v>
      </c>
      <c r="S104" s="25">
        <v>0</v>
      </c>
      <c r="T104" s="24">
        <v>0</v>
      </c>
      <c r="U104" s="25">
        <v>0</v>
      </c>
      <c r="V104" s="24">
        <v>0</v>
      </c>
      <c r="W104" s="24">
        <v>0</v>
      </c>
      <c r="X104" s="25">
        <f t="shared" si="4"/>
        <v>20580</v>
      </c>
      <c r="Y104" s="24">
        <v>0</v>
      </c>
      <c r="Z104" s="25">
        <f t="shared" si="3"/>
        <v>20580</v>
      </c>
    </row>
    <row r="105" spans="1:26" x14ac:dyDescent="0.2">
      <c r="A105" s="22" t="s">
        <v>133</v>
      </c>
      <c r="B105" s="23" t="s">
        <v>325</v>
      </c>
      <c r="C105" s="24">
        <v>0</v>
      </c>
      <c r="D105" s="25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4321</v>
      </c>
      <c r="J105" s="24">
        <v>10660</v>
      </c>
      <c r="K105" s="24">
        <v>2023</v>
      </c>
      <c r="L105" s="24">
        <v>1026</v>
      </c>
      <c r="M105" s="24">
        <v>12792</v>
      </c>
      <c r="N105" s="24">
        <v>-2638</v>
      </c>
      <c r="O105" s="24">
        <v>538</v>
      </c>
      <c r="P105" s="24">
        <v>-2013</v>
      </c>
      <c r="Q105" s="24">
        <v>18534</v>
      </c>
      <c r="R105" s="25">
        <v>0</v>
      </c>
      <c r="S105" s="25">
        <v>0</v>
      </c>
      <c r="T105" s="24">
        <v>0</v>
      </c>
      <c r="U105" s="25">
        <v>0</v>
      </c>
      <c r="V105" s="24">
        <v>0</v>
      </c>
      <c r="W105" s="24">
        <v>0</v>
      </c>
      <c r="X105" s="25">
        <f t="shared" si="4"/>
        <v>45243</v>
      </c>
      <c r="Y105" s="24">
        <v>-162.19945268249219</v>
      </c>
      <c r="Z105" s="25">
        <f t="shared" si="3"/>
        <v>45080.800547317507</v>
      </c>
    </row>
    <row r="106" spans="1:26" x14ac:dyDescent="0.2">
      <c r="A106" s="22" t="s">
        <v>134</v>
      </c>
      <c r="B106" s="23" t="s">
        <v>326</v>
      </c>
      <c r="C106" s="24">
        <v>0</v>
      </c>
      <c r="D106" s="25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7559</v>
      </c>
      <c r="J106" s="24">
        <v>14302</v>
      </c>
      <c r="K106" s="24">
        <v>2708</v>
      </c>
      <c r="L106" s="24">
        <v>1646</v>
      </c>
      <c r="M106" s="24">
        <v>12986</v>
      </c>
      <c r="N106" s="24">
        <v>-2118</v>
      </c>
      <c r="O106" s="24">
        <v>427</v>
      </c>
      <c r="P106" s="24">
        <v>-810</v>
      </c>
      <c r="Q106" s="24">
        <v>28991</v>
      </c>
      <c r="R106" s="25">
        <v>0</v>
      </c>
      <c r="S106" s="25">
        <v>0</v>
      </c>
      <c r="T106" s="24">
        <v>0</v>
      </c>
      <c r="U106" s="25">
        <v>0</v>
      </c>
      <c r="V106" s="24">
        <v>0</v>
      </c>
      <c r="W106" s="24">
        <v>0</v>
      </c>
      <c r="X106" s="25">
        <f t="shared" si="4"/>
        <v>65691</v>
      </c>
      <c r="Y106" s="24">
        <v>-254.11824603831224</v>
      </c>
      <c r="Z106" s="25">
        <f t="shared" si="3"/>
        <v>65436.881753961687</v>
      </c>
    </row>
    <row r="107" spans="1:26" x14ac:dyDescent="0.2">
      <c r="A107" s="22" t="s">
        <v>135</v>
      </c>
      <c r="B107" s="23" t="s">
        <v>327</v>
      </c>
      <c r="C107" s="24">
        <v>0</v>
      </c>
      <c r="D107" s="25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4305</v>
      </c>
      <c r="J107" s="24">
        <v>4786</v>
      </c>
      <c r="K107" s="24">
        <v>1005</v>
      </c>
      <c r="L107" s="24">
        <v>386</v>
      </c>
      <c r="M107" s="24">
        <v>9108</v>
      </c>
      <c r="N107" s="24">
        <v>-685</v>
      </c>
      <c r="O107" s="24">
        <v>625</v>
      </c>
      <c r="P107" s="24">
        <v>-145</v>
      </c>
      <c r="Q107" s="24">
        <v>5630</v>
      </c>
      <c r="R107" s="25">
        <v>0</v>
      </c>
      <c r="S107" s="25">
        <v>0</v>
      </c>
      <c r="T107" s="24">
        <v>0</v>
      </c>
      <c r="U107" s="25">
        <v>0</v>
      </c>
      <c r="V107" s="24">
        <v>0</v>
      </c>
      <c r="W107" s="24">
        <v>0</v>
      </c>
      <c r="X107" s="25">
        <f t="shared" si="4"/>
        <v>25015</v>
      </c>
      <c r="Y107" s="24">
        <v>-450.24629287850826</v>
      </c>
      <c r="Z107" s="25">
        <f t="shared" si="3"/>
        <v>24564.75370712149</v>
      </c>
    </row>
    <row r="108" spans="1:26" x14ac:dyDescent="0.2">
      <c r="A108" s="22" t="s">
        <v>136</v>
      </c>
      <c r="B108" s="23" t="s">
        <v>328</v>
      </c>
      <c r="C108" s="24">
        <v>0</v>
      </c>
      <c r="D108" s="25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2455</v>
      </c>
      <c r="J108" s="24">
        <v>3949</v>
      </c>
      <c r="K108" s="24">
        <v>898</v>
      </c>
      <c r="L108" s="24">
        <v>634</v>
      </c>
      <c r="M108" s="24">
        <v>10660</v>
      </c>
      <c r="N108" s="24">
        <v>-1179</v>
      </c>
      <c r="O108" s="24">
        <v>367</v>
      </c>
      <c r="P108" s="24">
        <v>-845</v>
      </c>
      <c r="Q108" s="24">
        <v>12217</v>
      </c>
      <c r="R108" s="25">
        <v>0</v>
      </c>
      <c r="S108" s="25">
        <v>0</v>
      </c>
      <c r="T108" s="24">
        <v>0</v>
      </c>
      <c r="U108" s="25">
        <v>0</v>
      </c>
      <c r="V108" s="24">
        <v>0</v>
      </c>
      <c r="W108" s="24">
        <v>0</v>
      </c>
      <c r="X108" s="25">
        <f t="shared" si="4"/>
        <v>29156</v>
      </c>
      <c r="Y108" s="24">
        <v>-207.37987653535288</v>
      </c>
      <c r="Z108" s="25">
        <f t="shared" si="3"/>
        <v>28948.620123464647</v>
      </c>
    </row>
    <row r="109" spans="1:26" x14ac:dyDescent="0.2">
      <c r="A109" s="22" t="s">
        <v>137</v>
      </c>
      <c r="B109" s="23" t="s">
        <v>329</v>
      </c>
      <c r="C109" s="24">
        <v>0</v>
      </c>
      <c r="D109" s="25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2603</v>
      </c>
      <c r="J109" s="24">
        <v>5902</v>
      </c>
      <c r="K109" s="24">
        <v>1750</v>
      </c>
      <c r="L109" s="24">
        <v>1622</v>
      </c>
      <c r="M109" s="24">
        <v>12792</v>
      </c>
      <c r="N109" s="24">
        <v>-2014</v>
      </c>
      <c r="O109" s="24">
        <v>227</v>
      </c>
      <c r="P109" s="24">
        <v>-1194</v>
      </c>
      <c r="Q109" s="24">
        <v>12087</v>
      </c>
      <c r="R109" s="25">
        <v>0</v>
      </c>
      <c r="S109" s="25">
        <v>0</v>
      </c>
      <c r="T109" s="24">
        <v>0</v>
      </c>
      <c r="U109" s="25">
        <v>0</v>
      </c>
      <c r="V109" s="24">
        <v>0</v>
      </c>
      <c r="W109" s="24">
        <v>0</v>
      </c>
      <c r="X109" s="25">
        <f t="shared" si="4"/>
        <v>33775</v>
      </c>
      <c r="Y109" s="24">
        <v>-1809.2727868611082</v>
      </c>
      <c r="Z109" s="25">
        <f t="shared" si="3"/>
        <v>31965.727213138893</v>
      </c>
    </row>
    <row r="110" spans="1:26" x14ac:dyDescent="0.2">
      <c r="A110" s="22" t="s">
        <v>138</v>
      </c>
      <c r="B110" s="23" t="s">
        <v>330</v>
      </c>
      <c r="C110" s="24">
        <v>0</v>
      </c>
      <c r="D110" s="25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4977</v>
      </c>
      <c r="J110" s="24">
        <v>6831</v>
      </c>
      <c r="K110" s="24">
        <v>1510</v>
      </c>
      <c r="L110" s="24">
        <v>1127</v>
      </c>
      <c r="M110" s="24">
        <v>16086</v>
      </c>
      <c r="N110" s="24">
        <v>-5204</v>
      </c>
      <c r="O110" s="24">
        <v>-1256</v>
      </c>
      <c r="P110" s="24">
        <v>62</v>
      </c>
      <c r="Q110" s="24">
        <v>16817</v>
      </c>
      <c r="R110" s="25">
        <v>0</v>
      </c>
      <c r="S110" s="25">
        <v>0</v>
      </c>
      <c r="T110" s="24">
        <v>0</v>
      </c>
      <c r="U110" s="25">
        <v>0</v>
      </c>
      <c r="V110" s="24">
        <v>0</v>
      </c>
      <c r="W110" s="24">
        <v>0</v>
      </c>
      <c r="X110" s="25">
        <f t="shared" si="4"/>
        <v>40950</v>
      </c>
      <c r="Y110" s="24">
        <v>0</v>
      </c>
      <c r="Z110" s="25">
        <f t="shared" si="3"/>
        <v>40950</v>
      </c>
    </row>
    <row r="111" spans="1:26" x14ac:dyDescent="0.2">
      <c r="A111" s="22" t="s">
        <v>139</v>
      </c>
      <c r="B111" s="23" t="s">
        <v>331</v>
      </c>
      <c r="C111" s="24">
        <v>0</v>
      </c>
      <c r="D111" s="25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4056</v>
      </c>
      <c r="J111" s="24">
        <v>18268</v>
      </c>
      <c r="K111" s="24">
        <v>3020</v>
      </c>
      <c r="L111" s="24">
        <v>966</v>
      </c>
      <c r="M111" s="24">
        <v>12598</v>
      </c>
      <c r="N111" s="24">
        <v>-4235</v>
      </c>
      <c r="O111" s="24">
        <v>-541</v>
      </c>
      <c r="P111" s="24">
        <v>-2208</v>
      </c>
      <c r="Q111" s="24">
        <v>12759</v>
      </c>
      <c r="R111" s="25">
        <v>0</v>
      </c>
      <c r="S111" s="25">
        <v>0</v>
      </c>
      <c r="T111" s="24">
        <v>0</v>
      </c>
      <c r="U111" s="25">
        <v>0</v>
      </c>
      <c r="V111" s="24">
        <v>0</v>
      </c>
      <c r="W111" s="24">
        <v>0</v>
      </c>
      <c r="X111" s="25">
        <f t="shared" si="4"/>
        <v>44683</v>
      </c>
      <c r="Y111" s="24">
        <v>0</v>
      </c>
      <c r="Z111" s="25">
        <f t="shared" si="3"/>
        <v>44683</v>
      </c>
    </row>
    <row r="112" spans="1:26" x14ac:dyDescent="0.2">
      <c r="A112" s="22" t="s">
        <v>140</v>
      </c>
      <c r="B112" s="23" t="s">
        <v>332</v>
      </c>
      <c r="C112" s="24">
        <v>0</v>
      </c>
      <c r="D112" s="25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2525</v>
      </c>
      <c r="J112" s="24">
        <v>7754</v>
      </c>
      <c r="K112" s="24">
        <v>2345</v>
      </c>
      <c r="L112" s="24">
        <v>2138</v>
      </c>
      <c r="M112" s="24">
        <v>11628</v>
      </c>
      <c r="N112" s="24">
        <v>-6237</v>
      </c>
      <c r="O112" s="24">
        <v>-893</v>
      </c>
      <c r="P112" s="24">
        <v>713</v>
      </c>
      <c r="Q112" s="24">
        <v>21256</v>
      </c>
      <c r="R112" s="25">
        <v>0</v>
      </c>
      <c r="S112" s="25">
        <v>0</v>
      </c>
      <c r="T112" s="24">
        <v>0</v>
      </c>
      <c r="U112" s="25">
        <v>0</v>
      </c>
      <c r="V112" s="24">
        <v>0</v>
      </c>
      <c r="W112" s="24">
        <v>0</v>
      </c>
      <c r="X112" s="25">
        <f t="shared" si="4"/>
        <v>41229</v>
      </c>
      <c r="Y112" s="24">
        <v>-542.51129637879455</v>
      </c>
      <c r="Z112" s="25">
        <f t="shared" si="3"/>
        <v>40686.488703621202</v>
      </c>
    </row>
    <row r="113" spans="1:26" x14ac:dyDescent="0.2">
      <c r="A113" s="22" t="s">
        <v>141</v>
      </c>
      <c r="B113" s="23" t="s">
        <v>333</v>
      </c>
      <c r="C113" s="24">
        <v>0</v>
      </c>
      <c r="D113" s="25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2463</v>
      </c>
      <c r="J113" s="24">
        <v>24454</v>
      </c>
      <c r="K113" s="24">
        <v>3804</v>
      </c>
      <c r="L113" s="24">
        <v>767</v>
      </c>
      <c r="M113" s="24">
        <v>9302</v>
      </c>
      <c r="N113" s="24">
        <v>-318</v>
      </c>
      <c r="O113" s="24">
        <v>1037</v>
      </c>
      <c r="P113" s="24">
        <v>-2055</v>
      </c>
      <c r="Q113" s="24">
        <v>10220</v>
      </c>
      <c r="R113" s="25">
        <v>0</v>
      </c>
      <c r="S113" s="25">
        <v>0</v>
      </c>
      <c r="T113" s="24">
        <v>0</v>
      </c>
      <c r="U113" s="25">
        <v>0</v>
      </c>
      <c r="V113" s="24">
        <v>0</v>
      </c>
      <c r="W113" s="24">
        <v>0</v>
      </c>
      <c r="X113" s="25">
        <f t="shared" si="4"/>
        <v>49674</v>
      </c>
      <c r="Y113" s="24">
        <v>-1215.3707121491759</v>
      </c>
      <c r="Z113" s="25">
        <f t="shared" si="3"/>
        <v>48458.629287850825</v>
      </c>
    </row>
    <row r="114" spans="1:26" x14ac:dyDescent="0.2">
      <c r="A114" s="22" t="s">
        <v>142</v>
      </c>
      <c r="B114" s="23" t="s">
        <v>334</v>
      </c>
      <c r="C114" s="24">
        <v>0</v>
      </c>
      <c r="D114" s="25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4512</v>
      </c>
      <c r="J114" s="24">
        <v>38625</v>
      </c>
      <c r="K114" s="24">
        <v>9000</v>
      </c>
      <c r="L114" s="24">
        <v>4613</v>
      </c>
      <c r="M114" s="24">
        <v>15698</v>
      </c>
      <c r="N114" s="24">
        <v>-11762</v>
      </c>
      <c r="O114" s="24">
        <v>-2043</v>
      </c>
      <c r="P114" s="24">
        <v>9680</v>
      </c>
      <c r="Q114" s="24">
        <v>53090</v>
      </c>
      <c r="R114" s="25">
        <v>0</v>
      </c>
      <c r="S114" s="25">
        <v>0</v>
      </c>
      <c r="T114" s="24">
        <v>0</v>
      </c>
      <c r="U114" s="25">
        <v>0</v>
      </c>
      <c r="V114" s="24">
        <v>0</v>
      </c>
      <c r="W114" s="24">
        <v>0</v>
      </c>
      <c r="X114" s="25">
        <f t="shared" si="4"/>
        <v>121413</v>
      </c>
      <c r="Y114" s="24">
        <v>-135.88748170304845</v>
      </c>
      <c r="Z114" s="25">
        <f t="shared" si="3"/>
        <v>121277.11251829696</v>
      </c>
    </row>
    <row r="115" spans="1:26" x14ac:dyDescent="0.2">
      <c r="A115" s="22" t="s">
        <v>143</v>
      </c>
      <c r="B115" s="23" t="s">
        <v>335</v>
      </c>
      <c r="C115" s="24">
        <v>0</v>
      </c>
      <c r="D115" s="25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2341</v>
      </c>
      <c r="J115" s="24">
        <v>4881</v>
      </c>
      <c r="K115" s="24">
        <v>1071</v>
      </c>
      <c r="L115" s="24">
        <v>660</v>
      </c>
      <c r="M115" s="24">
        <v>9690</v>
      </c>
      <c r="N115" s="24">
        <v>-479</v>
      </c>
      <c r="O115" s="24">
        <v>435</v>
      </c>
      <c r="P115" s="24">
        <v>-976</v>
      </c>
      <c r="Q115" s="24">
        <v>9345</v>
      </c>
      <c r="R115" s="25">
        <v>0</v>
      </c>
      <c r="S115" s="25">
        <v>0</v>
      </c>
      <c r="T115" s="24">
        <v>0</v>
      </c>
      <c r="U115" s="25">
        <v>0</v>
      </c>
      <c r="V115" s="24">
        <v>0</v>
      </c>
      <c r="W115" s="24">
        <v>0</v>
      </c>
      <c r="X115" s="25">
        <f t="shared" si="4"/>
        <v>26968</v>
      </c>
      <c r="Y115" s="24">
        <v>-7.4435181060268558</v>
      </c>
      <c r="Z115" s="25">
        <f t="shared" si="3"/>
        <v>26960.556481893975</v>
      </c>
    </row>
    <row r="116" spans="1:26" x14ac:dyDescent="0.2">
      <c r="A116" s="22" t="s">
        <v>144</v>
      </c>
      <c r="B116" s="23" t="s">
        <v>336</v>
      </c>
      <c r="C116" s="24">
        <v>0</v>
      </c>
      <c r="D116" s="25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5850</v>
      </c>
      <c r="J116" s="24">
        <v>16795</v>
      </c>
      <c r="K116" s="24">
        <v>3097</v>
      </c>
      <c r="L116" s="24">
        <v>1601</v>
      </c>
      <c r="M116" s="24">
        <v>11240</v>
      </c>
      <c r="N116" s="24">
        <v>-4541</v>
      </c>
      <c r="O116" s="24">
        <v>-153</v>
      </c>
      <c r="P116" s="24">
        <v>1659</v>
      </c>
      <c r="Q116" s="24">
        <v>22774</v>
      </c>
      <c r="R116" s="25">
        <v>0</v>
      </c>
      <c r="S116" s="25">
        <v>0</v>
      </c>
      <c r="T116" s="24">
        <v>0</v>
      </c>
      <c r="U116" s="25">
        <v>0</v>
      </c>
      <c r="V116" s="24">
        <v>0</v>
      </c>
      <c r="W116" s="24">
        <v>0</v>
      </c>
      <c r="X116" s="25">
        <f t="shared" si="4"/>
        <v>58322</v>
      </c>
      <c r="Y116" s="24">
        <v>-183.14516642270732</v>
      </c>
      <c r="Z116" s="25">
        <f t="shared" si="3"/>
        <v>58138.854833577294</v>
      </c>
    </row>
    <row r="117" spans="1:26" x14ac:dyDescent="0.2">
      <c r="A117" s="22" t="s">
        <v>145</v>
      </c>
      <c r="B117" s="23" t="s">
        <v>337</v>
      </c>
      <c r="C117" s="24">
        <v>0</v>
      </c>
      <c r="D117" s="25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3727</v>
      </c>
      <c r="J117" s="24">
        <v>20491</v>
      </c>
      <c r="K117" s="24">
        <v>3577</v>
      </c>
      <c r="L117" s="24">
        <v>1241</v>
      </c>
      <c r="M117" s="24">
        <v>14536</v>
      </c>
      <c r="N117" s="24">
        <v>-8024</v>
      </c>
      <c r="O117" s="24">
        <v>-1633</v>
      </c>
      <c r="P117" s="24">
        <v>-668</v>
      </c>
      <c r="Q117" s="24">
        <v>18930</v>
      </c>
      <c r="R117" s="25">
        <v>0</v>
      </c>
      <c r="S117" s="25">
        <v>0</v>
      </c>
      <c r="T117" s="24">
        <v>0</v>
      </c>
      <c r="U117" s="25">
        <v>0</v>
      </c>
      <c r="V117" s="24">
        <v>0</v>
      </c>
      <c r="W117" s="24">
        <v>0</v>
      </c>
      <c r="X117" s="25">
        <f t="shared" si="4"/>
        <v>52177</v>
      </c>
      <c r="Y117" s="24">
        <v>-291.85515178514606</v>
      </c>
      <c r="Z117" s="25">
        <f t="shared" si="3"/>
        <v>51885.144848214855</v>
      </c>
    </row>
    <row r="118" spans="1:26" x14ac:dyDescent="0.2">
      <c r="A118" s="22" t="s">
        <v>146</v>
      </c>
      <c r="B118" s="23" t="s">
        <v>338</v>
      </c>
      <c r="C118" s="24">
        <v>0</v>
      </c>
      <c r="D118" s="25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3322</v>
      </c>
      <c r="J118" s="24">
        <v>3665</v>
      </c>
      <c r="K118" s="24">
        <v>915</v>
      </c>
      <c r="L118" s="24">
        <v>900</v>
      </c>
      <c r="M118" s="24">
        <v>12016</v>
      </c>
      <c r="N118" s="24">
        <v>-3883</v>
      </c>
      <c r="O118" s="24">
        <v>-765</v>
      </c>
      <c r="P118" s="24">
        <v>-747</v>
      </c>
      <c r="Q118" s="24">
        <v>9694</v>
      </c>
      <c r="R118" s="25">
        <v>0</v>
      </c>
      <c r="S118" s="25">
        <v>0</v>
      </c>
      <c r="T118" s="24">
        <v>0</v>
      </c>
      <c r="U118" s="25">
        <v>0</v>
      </c>
      <c r="V118" s="24">
        <v>0</v>
      </c>
      <c r="W118" s="24">
        <v>0</v>
      </c>
      <c r="X118" s="25">
        <f t="shared" si="4"/>
        <v>25117</v>
      </c>
      <c r="Y118" s="24">
        <v>-61.798510787246222</v>
      </c>
      <c r="Z118" s="25">
        <f t="shared" si="3"/>
        <v>25055.201489212755</v>
      </c>
    </row>
    <row r="119" spans="1:26" x14ac:dyDescent="0.2">
      <c r="A119" s="22" t="s">
        <v>147</v>
      </c>
      <c r="B119" s="23" t="s">
        <v>339</v>
      </c>
      <c r="C119" s="24">
        <v>439675</v>
      </c>
      <c r="D119" s="25">
        <v>0</v>
      </c>
      <c r="E119" s="24">
        <v>13020</v>
      </c>
      <c r="F119" s="24">
        <v>0</v>
      </c>
      <c r="G119" s="24">
        <v>47730</v>
      </c>
      <c r="H119" s="24">
        <v>-2</v>
      </c>
      <c r="I119" s="24">
        <v>7532</v>
      </c>
      <c r="J119" s="24">
        <v>11888</v>
      </c>
      <c r="K119" s="24">
        <v>2968</v>
      </c>
      <c r="L119" s="24">
        <v>2920</v>
      </c>
      <c r="M119" s="24">
        <v>38648</v>
      </c>
      <c r="N119" s="24">
        <v>15773</v>
      </c>
      <c r="O119" s="24">
        <v>12165</v>
      </c>
      <c r="P119" s="24">
        <v>110630</v>
      </c>
      <c r="Q119" s="24">
        <v>0</v>
      </c>
      <c r="R119" s="25">
        <v>131343</v>
      </c>
      <c r="S119" s="25">
        <v>0</v>
      </c>
      <c r="T119" s="24">
        <v>-380</v>
      </c>
      <c r="U119" s="25">
        <v>-2904</v>
      </c>
      <c r="V119" s="24">
        <v>0</v>
      </c>
      <c r="W119" s="24">
        <v>-854737</v>
      </c>
      <c r="X119" s="25">
        <f t="shared" si="4"/>
        <v>-23731</v>
      </c>
      <c r="Y119" s="24">
        <v>-745.00683192096949</v>
      </c>
      <c r="Z119" s="25">
        <f t="shared" si="3"/>
        <v>-24476.006831920968</v>
      </c>
    </row>
    <row r="120" spans="1:26" x14ac:dyDescent="0.2">
      <c r="A120" s="22" t="s">
        <v>148</v>
      </c>
      <c r="B120" s="23" t="s">
        <v>340</v>
      </c>
      <c r="C120" s="24">
        <v>0</v>
      </c>
      <c r="D120" s="25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1410</v>
      </c>
      <c r="J120" s="24">
        <v>3970</v>
      </c>
      <c r="K120" s="24">
        <v>824</v>
      </c>
      <c r="L120" s="24">
        <v>852</v>
      </c>
      <c r="M120" s="24">
        <v>-187</v>
      </c>
      <c r="N120" s="24">
        <v>-4</v>
      </c>
      <c r="O120" s="24">
        <v>4</v>
      </c>
      <c r="P120" s="24">
        <v>-6</v>
      </c>
      <c r="Q120" s="24">
        <v>0</v>
      </c>
      <c r="R120" s="25">
        <v>0</v>
      </c>
      <c r="S120" s="25">
        <v>0</v>
      </c>
      <c r="T120" s="24">
        <v>0</v>
      </c>
      <c r="U120" s="25">
        <v>0</v>
      </c>
      <c r="V120" s="24">
        <v>0</v>
      </c>
      <c r="W120" s="24">
        <v>0</v>
      </c>
      <c r="X120" s="25">
        <f t="shared" si="4"/>
        <v>6863</v>
      </c>
      <c r="Y120" s="24">
        <v>-103.13485762417895</v>
      </c>
      <c r="Z120" s="25">
        <f t="shared" si="3"/>
        <v>6759.8651423758211</v>
      </c>
    </row>
    <row r="121" spans="1:26" x14ac:dyDescent="0.2">
      <c r="A121" s="22" t="s">
        <v>149</v>
      </c>
      <c r="B121" s="23" t="s">
        <v>341</v>
      </c>
      <c r="C121" s="24">
        <v>0</v>
      </c>
      <c r="D121" s="25">
        <v>0</v>
      </c>
      <c r="E121" s="24">
        <v>0</v>
      </c>
      <c r="F121" s="24">
        <v>3971</v>
      </c>
      <c r="G121" s="24">
        <v>0</v>
      </c>
      <c r="H121" s="24">
        <v>0</v>
      </c>
      <c r="I121" s="24">
        <v>625</v>
      </c>
      <c r="J121" s="24">
        <v>3386</v>
      </c>
      <c r="K121" s="24">
        <v>708</v>
      </c>
      <c r="L121" s="24">
        <v>631</v>
      </c>
      <c r="M121" s="24">
        <v>-2122</v>
      </c>
      <c r="N121" s="24">
        <v>-12</v>
      </c>
      <c r="O121" s="24">
        <v>-1</v>
      </c>
      <c r="P121" s="24">
        <v>-6</v>
      </c>
      <c r="Q121" s="24">
        <v>0</v>
      </c>
      <c r="R121" s="25">
        <v>2028</v>
      </c>
      <c r="S121" s="25">
        <v>0</v>
      </c>
      <c r="T121" s="24">
        <v>0</v>
      </c>
      <c r="U121" s="25">
        <v>0</v>
      </c>
      <c r="V121" s="24">
        <v>0</v>
      </c>
      <c r="W121" s="24">
        <v>0</v>
      </c>
      <c r="X121" s="25">
        <f t="shared" si="4"/>
        <v>9208</v>
      </c>
      <c r="Y121" s="24">
        <v>-78.390047461601227</v>
      </c>
      <c r="Z121" s="25">
        <f t="shared" si="3"/>
        <v>9129.6099525383979</v>
      </c>
    </row>
    <row r="122" spans="1:26" x14ac:dyDescent="0.2">
      <c r="A122" s="22" t="s">
        <v>446</v>
      </c>
      <c r="B122" s="6" t="s">
        <v>447</v>
      </c>
      <c r="C122" s="24">
        <v>38897</v>
      </c>
      <c r="D122" s="25">
        <v>0</v>
      </c>
      <c r="E122" s="24">
        <v>0</v>
      </c>
      <c r="F122" s="24">
        <v>0</v>
      </c>
      <c r="G122" s="24">
        <v>9210</v>
      </c>
      <c r="H122" s="24">
        <v>0</v>
      </c>
      <c r="I122" s="24">
        <v>719</v>
      </c>
      <c r="J122" s="24">
        <v>727</v>
      </c>
      <c r="K122" s="24">
        <v>210</v>
      </c>
      <c r="L122" s="24">
        <v>226</v>
      </c>
      <c r="M122" s="24">
        <v>9094</v>
      </c>
      <c r="N122" s="24">
        <v>2720</v>
      </c>
      <c r="O122" s="24">
        <v>1799</v>
      </c>
      <c r="P122" s="24">
        <v>404</v>
      </c>
      <c r="Q122" s="24">
        <v>0</v>
      </c>
      <c r="R122" s="25">
        <v>17027</v>
      </c>
      <c r="S122" s="25">
        <v>0</v>
      </c>
      <c r="T122" s="24">
        <v>0</v>
      </c>
      <c r="U122" s="25">
        <v>-1436</v>
      </c>
      <c r="V122" s="24">
        <v>631</v>
      </c>
      <c r="W122" s="24">
        <v>0</v>
      </c>
      <c r="X122" s="25">
        <f t="shared" si="4"/>
        <v>80228</v>
      </c>
      <c r="Y122" s="24">
        <v>-1075.6464849922043</v>
      </c>
      <c r="Z122" s="25">
        <f t="shared" si="3"/>
        <v>79152.353515007795</v>
      </c>
    </row>
    <row r="123" spans="1:26" x14ac:dyDescent="0.2">
      <c r="A123" s="22" t="s">
        <v>150</v>
      </c>
      <c r="B123" s="6" t="s">
        <v>342</v>
      </c>
      <c r="C123" s="24">
        <v>0</v>
      </c>
      <c r="D123" s="25">
        <v>0</v>
      </c>
      <c r="E123" s="24">
        <v>0</v>
      </c>
      <c r="F123" s="24">
        <v>0</v>
      </c>
      <c r="G123" s="24">
        <v>0</v>
      </c>
      <c r="H123" s="24">
        <v>2</v>
      </c>
      <c r="I123" s="24">
        <v>2787</v>
      </c>
      <c r="J123" s="24">
        <v>3397</v>
      </c>
      <c r="K123" s="24">
        <v>876</v>
      </c>
      <c r="L123" s="24">
        <v>914</v>
      </c>
      <c r="M123" s="24">
        <v>7271</v>
      </c>
      <c r="N123" s="24">
        <v>-1240</v>
      </c>
      <c r="O123" s="24">
        <v>769</v>
      </c>
      <c r="P123" s="24">
        <v>630</v>
      </c>
      <c r="Q123" s="24">
        <v>0</v>
      </c>
      <c r="R123" s="25">
        <v>0</v>
      </c>
      <c r="S123" s="25">
        <v>0</v>
      </c>
      <c r="T123" s="24">
        <v>0</v>
      </c>
      <c r="U123" s="25">
        <v>0</v>
      </c>
      <c r="V123" s="24">
        <v>0</v>
      </c>
      <c r="W123" s="24">
        <v>0</v>
      </c>
      <c r="X123" s="25">
        <f t="shared" si="4"/>
        <v>15406</v>
      </c>
      <c r="Y123" s="24">
        <v>-2045.6665741158802</v>
      </c>
      <c r="Z123" s="25">
        <f t="shared" si="3"/>
        <v>13360.333425884121</v>
      </c>
    </row>
    <row r="124" spans="1:26" x14ac:dyDescent="0.2">
      <c r="A124" s="22" t="s">
        <v>151</v>
      </c>
      <c r="B124" s="23" t="s">
        <v>343</v>
      </c>
      <c r="C124" s="24">
        <v>0</v>
      </c>
      <c r="D124" s="25">
        <v>0</v>
      </c>
      <c r="E124" s="24">
        <v>25027</v>
      </c>
      <c r="F124" s="24">
        <v>0</v>
      </c>
      <c r="G124" s="24">
        <v>0</v>
      </c>
      <c r="H124" s="24">
        <v>7</v>
      </c>
      <c r="I124" s="24">
        <v>3611</v>
      </c>
      <c r="J124" s="24">
        <v>14465</v>
      </c>
      <c r="K124" s="24">
        <v>3247</v>
      </c>
      <c r="L124" s="24">
        <v>3190</v>
      </c>
      <c r="M124" s="24">
        <v>17259</v>
      </c>
      <c r="N124" s="24">
        <v>-6362</v>
      </c>
      <c r="O124" s="24">
        <v>3834</v>
      </c>
      <c r="P124" s="24">
        <v>5992</v>
      </c>
      <c r="Q124" s="24">
        <v>0</v>
      </c>
      <c r="R124" s="25">
        <v>0</v>
      </c>
      <c r="S124" s="25">
        <v>0</v>
      </c>
      <c r="T124" s="24">
        <v>0</v>
      </c>
      <c r="U124" s="25">
        <v>0</v>
      </c>
      <c r="V124" s="24">
        <v>0</v>
      </c>
      <c r="W124" s="24">
        <v>0</v>
      </c>
      <c r="X124" s="25">
        <f t="shared" si="4"/>
        <v>70270</v>
      </c>
      <c r="Y124" s="24">
        <v>-21318.011849294428</v>
      </c>
      <c r="Z124" s="25">
        <f t="shared" si="3"/>
        <v>48951.988150705569</v>
      </c>
    </row>
    <row r="125" spans="1:26" x14ac:dyDescent="0.2">
      <c r="A125" s="22" t="s">
        <v>152</v>
      </c>
      <c r="B125" s="23" t="s">
        <v>344</v>
      </c>
      <c r="C125" s="24">
        <v>0</v>
      </c>
      <c r="D125" s="25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89</v>
      </c>
      <c r="J125" s="24">
        <v>135</v>
      </c>
      <c r="K125" s="24">
        <v>23</v>
      </c>
      <c r="L125" s="24">
        <v>27</v>
      </c>
      <c r="M125" s="24">
        <v>2140</v>
      </c>
      <c r="N125" s="24">
        <v>893</v>
      </c>
      <c r="O125" s="24">
        <v>635</v>
      </c>
      <c r="P125" s="24">
        <v>379</v>
      </c>
      <c r="Q125" s="24">
        <v>0</v>
      </c>
      <c r="R125" s="25">
        <v>0</v>
      </c>
      <c r="S125" s="25">
        <v>0</v>
      </c>
      <c r="T125" s="24">
        <v>0</v>
      </c>
      <c r="U125" s="25">
        <v>0</v>
      </c>
      <c r="V125" s="24">
        <v>-148</v>
      </c>
      <c r="W125" s="24">
        <v>0</v>
      </c>
      <c r="X125" s="25">
        <f t="shared" si="4"/>
        <v>4173</v>
      </c>
      <c r="Y125" s="24">
        <v>-524.41618140254855</v>
      </c>
      <c r="Z125" s="25">
        <f t="shared" si="3"/>
        <v>3648.5838185974517</v>
      </c>
    </row>
    <row r="126" spans="1:26" x14ac:dyDescent="0.2">
      <c r="A126" s="22" t="s">
        <v>153</v>
      </c>
      <c r="B126" s="23" t="s">
        <v>345</v>
      </c>
      <c r="C126" s="24">
        <v>0</v>
      </c>
      <c r="D126" s="25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824</v>
      </c>
      <c r="J126" s="24">
        <v>6114</v>
      </c>
      <c r="K126" s="24">
        <v>1371</v>
      </c>
      <c r="L126" s="24">
        <v>1419</v>
      </c>
      <c r="M126" s="24">
        <v>8097</v>
      </c>
      <c r="N126" s="24">
        <v>-736</v>
      </c>
      <c r="O126" s="24">
        <v>168</v>
      </c>
      <c r="P126" s="24">
        <v>88</v>
      </c>
      <c r="Q126" s="24">
        <v>0</v>
      </c>
      <c r="R126" s="25">
        <v>0</v>
      </c>
      <c r="S126" s="25">
        <v>0</v>
      </c>
      <c r="T126" s="24">
        <v>0</v>
      </c>
      <c r="U126" s="25">
        <v>0</v>
      </c>
      <c r="V126" s="24">
        <v>0</v>
      </c>
      <c r="W126" s="24">
        <v>0</v>
      </c>
      <c r="X126" s="25">
        <f t="shared" si="4"/>
        <v>17345</v>
      </c>
      <c r="Y126" s="24">
        <v>-821.01768985987883</v>
      </c>
      <c r="Z126" s="25">
        <f t="shared" si="3"/>
        <v>16523.98231014012</v>
      </c>
    </row>
    <row r="127" spans="1:26" x14ac:dyDescent="0.2">
      <c r="A127" s="22" t="s">
        <v>154</v>
      </c>
      <c r="B127" s="23" t="s">
        <v>346</v>
      </c>
      <c r="C127" s="24">
        <v>43710</v>
      </c>
      <c r="D127" s="25">
        <v>0</v>
      </c>
      <c r="E127" s="24">
        <v>8668</v>
      </c>
      <c r="F127" s="24">
        <v>0</v>
      </c>
      <c r="G127" s="24">
        <v>3068</v>
      </c>
      <c r="H127" s="24">
        <v>11</v>
      </c>
      <c r="I127" s="24">
        <v>2305</v>
      </c>
      <c r="J127" s="24">
        <v>3690</v>
      </c>
      <c r="K127" s="24">
        <v>1041</v>
      </c>
      <c r="L127" s="24">
        <v>1068</v>
      </c>
      <c r="M127" s="24">
        <v>21037</v>
      </c>
      <c r="N127" s="24">
        <v>4328</v>
      </c>
      <c r="O127" s="24">
        <v>3675</v>
      </c>
      <c r="P127" s="24">
        <v>223</v>
      </c>
      <c r="Q127" s="24">
        <v>0</v>
      </c>
      <c r="R127" s="25">
        <v>9539</v>
      </c>
      <c r="S127" s="25">
        <v>0</v>
      </c>
      <c r="T127" s="24">
        <v>12638</v>
      </c>
      <c r="U127" s="25">
        <v>0</v>
      </c>
      <c r="V127" s="24">
        <v>-30</v>
      </c>
      <c r="W127" s="24">
        <v>0</v>
      </c>
      <c r="X127" s="25">
        <f t="shared" si="4"/>
        <v>114971</v>
      </c>
      <c r="Y127" s="24">
        <v>-4670.5676323149655</v>
      </c>
      <c r="Z127" s="25">
        <f t="shared" si="3"/>
        <v>110300.43236768503</v>
      </c>
    </row>
    <row r="128" spans="1:26" x14ac:dyDescent="0.2">
      <c r="A128" s="22" t="s">
        <v>155</v>
      </c>
      <c r="B128" s="23" t="s">
        <v>451</v>
      </c>
      <c r="C128" s="24">
        <v>0</v>
      </c>
      <c r="D128" s="25">
        <v>0</v>
      </c>
      <c r="E128" s="24">
        <v>10861</v>
      </c>
      <c r="F128" s="24">
        <v>0</v>
      </c>
      <c r="G128" s="24">
        <v>0</v>
      </c>
      <c r="H128" s="24">
        <v>7</v>
      </c>
      <c r="I128" s="24">
        <v>2496</v>
      </c>
      <c r="J128" s="24">
        <v>6780</v>
      </c>
      <c r="K128" s="24">
        <v>1600</v>
      </c>
      <c r="L128" s="24">
        <v>1534</v>
      </c>
      <c r="M128" s="24">
        <v>-5005</v>
      </c>
      <c r="N128" s="24">
        <v>4171</v>
      </c>
      <c r="O128" s="24">
        <v>5208</v>
      </c>
      <c r="P128" s="24">
        <v>-186</v>
      </c>
      <c r="Q128" s="24">
        <v>0</v>
      </c>
      <c r="R128" s="25">
        <v>0</v>
      </c>
      <c r="S128" s="25">
        <v>0</v>
      </c>
      <c r="T128" s="24">
        <v>0</v>
      </c>
      <c r="U128" s="25">
        <v>0</v>
      </c>
      <c r="V128" s="24">
        <v>0</v>
      </c>
      <c r="W128" s="24">
        <v>0</v>
      </c>
      <c r="X128" s="25">
        <f t="shared" si="4"/>
        <v>27466</v>
      </c>
      <c r="Y128" s="24">
        <v>-21819.616542682114</v>
      </c>
      <c r="Z128" s="25">
        <f t="shared" si="3"/>
        <v>5646.3834573178865</v>
      </c>
    </row>
    <row r="129" spans="1:26" x14ac:dyDescent="0.2">
      <c r="A129" s="22" t="s">
        <v>156</v>
      </c>
      <c r="B129" s="27" t="s">
        <v>347</v>
      </c>
      <c r="C129" s="24">
        <v>0</v>
      </c>
      <c r="D129" s="25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-4</v>
      </c>
      <c r="J129" s="24">
        <v>0</v>
      </c>
      <c r="K129" s="24">
        <v>0</v>
      </c>
      <c r="L129" s="24">
        <v>61</v>
      </c>
      <c r="M129" s="24">
        <v>13864</v>
      </c>
      <c r="N129" s="24">
        <v>1022</v>
      </c>
      <c r="O129" s="24">
        <v>748</v>
      </c>
      <c r="P129" s="24">
        <v>1125</v>
      </c>
      <c r="Q129" s="24">
        <v>0</v>
      </c>
      <c r="R129" s="25">
        <v>0</v>
      </c>
      <c r="S129" s="25">
        <v>0</v>
      </c>
      <c r="T129" s="24">
        <v>250</v>
      </c>
      <c r="U129" s="25">
        <v>0</v>
      </c>
      <c r="V129" s="24">
        <v>0</v>
      </c>
      <c r="W129" s="24">
        <v>0</v>
      </c>
      <c r="X129" s="25">
        <f t="shared" si="4"/>
        <v>17066</v>
      </c>
      <c r="Y129" s="24">
        <v>-236.21116075500581</v>
      </c>
      <c r="Z129" s="25">
        <f t="shared" si="3"/>
        <v>16829.788839244993</v>
      </c>
    </row>
    <row r="130" spans="1:26" x14ac:dyDescent="0.2">
      <c r="A130" s="22" t="s">
        <v>157</v>
      </c>
      <c r="B130" s="23" t="s">
        <v>348</v>
      </c>
      <c r="C130" s="24">
        <v>0</v>
      </c>
      <c r="D130" s="25">
        <v>0</v>
      </c>
      <c r="E130" s="24">
        <v>12984</v>
      </c>
      <c r="F130" s="24">
        <v>0</v>
      </c>
      <c r="G130" s="24">
        <v>0</v>
      </c>
      <c r="H130" s="24">
        <v>0</v>
      </c>
      <c r="I130" s="24">
        <v>77</v>
      </c>
      <c r="J130" s="24">
        <v>209</v>
      </c>
      <c r="K130" s="24">
        <v>51</v>
      </c>
      <c r="L130" s="24">
        <v>32</v>
      </c>
      <c r="M130" s="24">
        <v>4519</v>
      </c>
      <c r="N130" s="24">
        <v>-33</v>
      </c>
      <c r="O130" s="24">
        <v>48</v>
      </c>
      <c r="P130" s="24">
        <v>-112</v>
      </c>
      <c r="Q130" s="24">
        <v>0</v>
      </c>
      <c r="R130" s="25">
        <v>0</v>
      </c>
      <c r="S130" s="25">
        <v>0</v>
      </c>
      <c r="T130" s="24">
        <v>0</v>
      </c>
      <c r="U130" s="25">
        <v>0</v>
      </c>
      <c r="V130" s="24">
        <v>0</v>
      </c>
      <c r="W130" s="24">
        <v>0</v>
      </c>
      <c r="X130" s="25">
        <f t="shared" si="4"/>
        <v>17775</v>
      </c>
      <c r="Y130" s="24">
        <v>-518.90706177143659</v>
      </c>
      <c r="Z130" s="25">
        <f t="shared" ref="Z130:Z185" si="5">+X130+Y130</f>
        <v>17256.092938228565</v>
      </c>
    </row>
    <row r="131" spans="1:26" x14ac:dyDescent="0.2">
      <c r="A131" s="22" t="s">
        <v>158</v>
      </c>
      <c r="B131" s="23" t="s">
        <v>349</v>
      </c>
      <c r="C131" s="24">
        <v>0</v>
      </c>
      <c r="D131" s="25">
        <v>0</v>
      </c>
      <c r="E131" s="24">
        <v>-432</v>
      </c>
      <c r="F131" s="24">
        <v>0</v>
      </c>
      <c r="G131" s="24">
        <v>0</v>
      </c>
      <c r="H131" s="24">
        <v>1</v>
      </c>
      <c r="I131" s="24">
        <v>1311</v>
      </c>
      <c r="J131" s="24">
        <v>1746</v>
      </c>
      <c r="K131" s="24">
        <v>363</v>
      </c>
      <c r="L131" s="24">
        <v>306</v>
      </c>
      <c r="M131" s="24">
        <v>676</v>
      </c>
      <c r="N131" s="24">
        <v>1508</v>
      </c>
      <c r="O131" s="24">
        <v>1195</v>
      </c>
      <c r="P131" s="24">
        <v>-1420</v>
      </c>
      <c r="Q131" s="24">
        <v>0</v>
      </c>
      <c r="R131" s="25">
        <v>0</v>
      </c>
      <c r="S131" s="25">
        <v>0</v>
      </c>
      <c r="T131" s="24">
        <v>0</v>
      </c>
      <c r="U131" s="25">
        <v>-16</v>
      </c>
      <c r="V131" s="24">
        <v>-2540</v>
      </c>
      <c r="W131" s="24">
        <v>0</v>
      </c>
      <c r="X131" s="25">
        <f t="shared" si="4"/>
        <v>2698</v>
      </c>
      <c r="Y131" s="24">
        <v>-1329.4471011800883</v>
      </c>
      <c r="Z131" s="25">
        <f t="shared" si="5"/>
        <v>1368.5528988199117</v>
      </c>
    </row>
    <row r="132" spans="1:26" x14ac:dyDescent="0.2">
      <c r="A132" s="22" t="s">
        <v>159</v>
      </c>
      <c r="B132" s="23" t="s">
        <v>350</v>
      </c>
      <c r="C132" s="24">
        <v>0</v>
      </c>
      <c r="D132" s="25">
        <v>0</v>
      </c>
      <c r="E132" s="24">
        <v>13517</v>
      </c>
      <c r="F132" s="24">
        <v>0</v>
      </c>
      <c r="G132" s="24">
        <v>0</v>
      </c>
      <c r="H132" s="24">
        <v>-1</v>
      </c>
      <c r="I132" s="24">
        <v>4617</v>
      </c>
      <c r="J132" s="24">
        <v>6804</v>
      </c>
      <c r="K132" s="24">
        <v>1502</v>
      </c>
      <c r="L132" s="24">
        <v>1119</v>
      </c>
      <c r="M132" s="24">
        <v>11413</v>
      </c>
      <c r="N132" s="24">
        <v>4276</v>
      </c>
      <c r="O132" s="24">
        <v>3007</v>
      </c>
      <c r="P132" s="24">
        <v>3276</v>
      </c>
      <c r="Q132" s="24">
        <v>0</v>
      </c>
      <c r="R132" s="25">
        <v>0</v>
      </c>
      <c r="S132" s="25">
        <v>0</v>
      </c>
      <c r="T132" s="24">
        <v>0</v>
      </c>
      <c r="U132" s="25">
        <v>-8</v>
      </c>
      <c r="V132" s="24">
        <v>0</v>
      </c>
      <c r="W132" s="24">
        <v>0</v>
      </c>
      <c r="X132" s="25">
        <f t="shared" si="4"/>
        <v>49522</v>
      </c>
      <c r="Y132" s="24">
        <v>-10207.448910141185</v>
      </c>
      <c r="Z132" s="25">
        <f t="shared" si="5"/>
        <v>39314.551089858811</v>
      </c>
    </row>
    <row r="133" spans="1:26" x14ac:dyDescent="0.2">
      <c r="A133" s="22" t="s">
        <v>160</v>
      </c>
      <c r="B133" s="23" t="s">
        <v>351</v>
      </c>
      <c r="C133" s="24">
        <v>0</v>
      </c>
      <c r="D133" s="25">
        <v>0</v>
      </c>
      <c r="E133" s="24">
        <v>0</v>
      </c>
      <c r="F133" s="24">
        <v>0</v>
      </c>
      <c r="G133" s="24">
        <v>0</v>
      </c>
      <c r="H133" s="24">
        <v>19</v>
      </c>
      <c r="I133" s="24">
        <v>3852</v>
      </c>
      <c r="J133" s="24">
        <v>19978</v>
      </c>
      <c r="K133" s="24">
        <v>4989</v>
      </c>
      <c r="L133" s="24">
        <v>5087</v>
      </c>
      <c r="M133" s="24">
        <v>-2901</v>
      </c>
      <c r="N133" s="24">
        <v>1591</v>
      </c>
      <c r="O133" s="24">
        <v>3578</v>
      </c>
      <c r="P133" s="24">
        <v>-16758</v>
      </c>
      <c r="Q133" s="24">
        <v>0</v>
      </c>
      <c r="R133" s="25">
        <v>0</v>
      </c>
      <c r="S133" s="25">
        <v>0</v>
      </c>
      <c r="T133" s="24">
        <v>5752</v>
      </c>
      <c r="U133" s="25">
        <v>32774</v>
      </c>
      <c r="V133" s="24">
        <v>-6017</v>
      </c>
      <c r="W133" s="24">
        <v>-1808375</v>
      </c>
      <c r="X133" s="25">
        <f t="shared" si="4"/>
        <v>-1756431</v>
      </c>
      <c r="Y133" s="24">
        <v>-21418.93461710856</v>
      </c>
      <c r="Z133" s="25">
        <f t="shared" si="5"/>
        <v>-1777849.9346171087</v>
      </c>
    </row>
    <row r="134" spans="1:26" x14ac:dyDescent="0.2">
      <c r="A134" s="22" t="s">
        <v>161</v>
      </c>
      <c r="B134" s="23" t="s">
        <v>459</v>
      </c>
      <c r="C134" s="24">
        <v>0</v>
      </c>
      <c r="D134" s="25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78</v>
      </c>
      <c r="K134" s="24">
        <v>26</v>
      </c>
      <c r="L134" s="24">
        <v>27</v>
      </c>
      <c r="M134" s="24">
        <v>1665</v>
      </c>
      <c r="N134" s="24">
        <v>518</v>
      </c>
      <c r="O134" s="24">
        <v>399</v>
      </c>
      <c r="P134" s="24">
        <v>-247</v>
      </c>
      <c r="Q134" s="24">
        <v>0</v>
      </c>
      <c r="R134" s="25">
        <v>0</v>
      </c>
      <c r="S134" s="25">
        <v>0</v>
      </c>
      <c r="T134" s="24">
        <v>6196</v>
      </c>
      <c r="U134" s="25">
        <v>1346</v>
      </c>
      <c r="V134" s="24">
        <v>0</v>
      </c>
      <c r="W134" s="24">
        <v>0</v>
      </c>
      <c r="X134" s="25">
        <f t="shared" si="4"/>
        <v>10008</v>
      </c>
      <c r="Y134" s="24">
        <v>7969.9063341954788</v>
      </c>
      <c r="Z134" s="25">
        <f t="shared" si="5"/>
        <v>17977.906334195479</v>
      </c>
    </row>
    <row r="135" spans="1:26" x14ac:dyDescent="0.2">
      <c r="A135" s="22" t="s">
        <v>162</v>
      </c>
      <c r="B135" s="23" t="s">
        <v>352</v>
      </c>
      <c r="C135" s="24">
        <v>17004</v>
      </c>
      <c r="D135" s="25">
        <v>0</v>
      </c>
      <c r="E135" s="24">
        <v>163315</v>
      </c>
      <c r="F135" s="24">
        <v>-2761</v>
      </c>
      <c r="G135" s="24">
        <v>8883</v>
      </c>
      <c r="H135" s="24">
        <v>257</v>
      </c>
      <c r="I135" s="24">
        <v>87699</v>
      </c>
      <c r="J135" s="24">
        <v>211034</v>
      </c>
      <c r="K135" s="24">
        <v>49910</v>
      </c>
      <c r="L135" s="24">
        <v>50376</v>
      </c>
      <c r="M135" s="24">
        <v>63404</v>
      </c>
      <c r="N135" s="24">
        <v>1264736</v>
      </c>
      <c r="O135" s="24">
        <v>822945</v>
      </c>
      <c r="P135" s="24">
        <v>264827</v>
      </c>
      <c r="Q135" s="24">
        <v>0</v>
      </c>
      <c r="R135" s="25">
        <v>353972</v>
      </c>
      <c r="S135" s="25">
        <v>0</v>
      </c>
      <c r="T135" s="24">
        <v>111281</v>
      </c>
      <c r="U135" s="25">
        <v>-220</v>
      </c>
      <c r="V135" s="24">
        <v>-95759</v>
      </c>
      <c r="W135" s="24">
        <v>0</v>
      </c>
      <c r="X135" s="25">
        <f t="shared" si="4"/>
        <v>3370903</v>
      </c>
      <c r="Y135" s="24">
        <v>-60115.750658065808</v>
      </c>
      <c r="Z135" s="25">
        <f t="shared" si="5"/>
        <v>3310787.249341934</v>
      </c>
    </row>
    <row r="136" spans="1:26" x14ac:dyDescent="0.2">
      <c r="A136" s="22" t="s">
        <v>163</v>
      </c>
      <c r="B136" s="23" t="s">
        <v>353</v>
      </c>
      <c r="C136" s="24">
        <v>108260</v>
      </c>
      <c r="D136" s="25">
        <v>0</v>
      </c>
      <c r="E136" s="24">
        <v>86024</v>
      </c>
      <c r="F136" s="24">
        <v>0</v>
      </c>
      <c r="G136" s="24">
        <v>8725</v>
      </c>
      <c r="H136" s="24">
        <v>0</v>
      </c>
      <c r="I136" s="24">
        <v>1703</v>
      </c>
      <c r="J136" s="24">
        <v>1636</v>
      </c>
      <c r="K136" s="24">
        <v>362</v>
      </c>
      <c r="L136" s="24">
        <v>386</v>
      </c>
      <c r="M136" s="24">
        <v>6429</v>
      </c>
      <c r="N136" s="24">
        <v>3523</v>
      </c>
      <c r="O136" s="24">
        <v>4861</v>
      </c>
      <c r="P136" s="24">
        <v>-2131</v>
      </c>
      <c r="Q136" s="24">
        <v>0</v>
      </c>
      <c r="R136" s="25">
        <v>28794</v>
      </c>
      <c r="S136" s="25">
        <v>0</v>
      </c>
      <c r="T136" s="24">
        <v>0</v>
      </c>
      <c r="U136" s="25">
        <v>-4340</v>
      </c>
      <c r="V136" s="24">
        <v>-1876</v>
      </c>
      <c r="W136" s="24">
        <v>0</v>
      </c>
      <c r="X136" s="25">
        <f t="shared" si="4"/>
        <v>242356</v>
      </c>
      <c r="Y136" s="24">
        <v>-3612.8211091940061</v>
      </c>
      <c r="Z136" s="25">
        <f t="shared" si="5"/>
        <v>238743.17889080598</v>
      </c>
    </row>
    <row r="137" spans="1:26" x14ac:dyDescent="0.2">
      <c r="A137" s="22" t="s">
        <v>164</v>
      </c>
      <c r="B137" s="23" t="s">
        <v>354</v>
      </c>
      <c r="C137" s="24">
        <v>0</v>
      </c>
      <c r="D137" s="25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155</v>
      </c>
      <c r="J137" s="24">
        <v>787</v>
      </c>
      <c r="K137" s="24">
        <v>184</v>
      </c>
      <c r="L137" s="24">
        <v>174</v>
      </c>
      <c r="M137" s="24">
        <v>7128</v>
      </c>
      <c r="N137" s="24">
        <v>1253</v>
      </c>
      <c r="O137" s="24">
        <v>924</v>
      </c>
      <c r="P137" s="24">
        <v>-867</v>
      </c>
      <c r="Q137" s="24">
        <v>0</v>
      </c>
      <c r="R137" s="25">
        <v>0</v>
      </c>
      <c r="S137" s="25">
        <v>0</v>
      </c>
      <c r="T137" s="24">
        <v>0</v>
      </c>
      <c r="U137" s="25">
        <v>0</v>
      </c>
      <c r="V137" s="24">
        <v>0</v>
      </c>
      <c r="W137" s="24">
        <v>0</v>
      </c>
      <c r="X137" s="25">
        <f t="shared" si="4"/>
        <v>9738</v>
      </c>
      <c r="Y137" s="24">
        <v>-665.24099624426276</v>
      </c>
      <c r="Z137" s="25">
        <f t="shared" si="5"/>
        <v>9072.7590037557366</v>
      </c>
    </row>
    <row r="138" spans="1:26" x14ac:dyDescent="0.2">
      <c r="A138" s="22" t="s">
        <v>425</v>
      </c>
      <c r="B138" s="23" t="s">
        <v>435</v>
      </c>
      <c r="C138" s="24">
        <v>0</v>
      </c>
      <c r="D138" s="25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-2494</v>
      </c>
      <c r="N138" s="24">
        <v>-956</v>
      </c>
      <c r="O138" s="24">
        <v>25</v>
      </c>
      <c r="P138" s="24">
        <v>-926</v>
      </c>
      <c r="Q138" s="24">
        <v>0</v>
      </c>
      <c r="R138" s="25">
        <v>0</v>
      </c>
      <c r="S138" s="25">
        <v>0</v>
      </c>
      <c r="T138" s="24">
        <v>0</v>
      </c>
      <c r="U138" s="25">
        <v>0</v>
      </c>
      <c r="V138" s="24">
        <v>0</v>
      </c>
      <c r="W138" s="24">
        <v>0</v>
      </c>
      <c r="X138" s="25">
        <f t="shared" ref="X138:X201" si="6">SUM(C138:W138)</f>
        <v>-4351</v>
      </c>
      <c r="Y138" s="24">
        <v>0</v>
      </c>
      <c r="Z138" s="25">
        <f t="shared" si="5"/>
        <v>-4351</v>
      </c>
    </row>
    <row r="139" spans="1:26" x14ac:dyDescent="0.2">
      <c r="A139" s="22" t="s">
        <v>165</v>
      </c>
      <c r="B139" s="23" t="s">
        <v>355</v>
      </c>
      <c r="C139" s="24">
        <v>414102</v>
      </c>
      <c r="D139" s="25">
        <v>193950</v>
      </c>
      <c r="E139" s="24">
        <v>0</v>
      </c>
      <c r="F139" s="24">
        <v>31972</v>
      </c>
      <c r="G139" s="24">
        <v>104325</v>
      </c>
      <c r="H139" s="24">
        <v>145</v>
      </c>
      <c r="I139" s="24">
        <v>44418</v>
      </c>
      <c r="J139" s="24">
        <v>91260</v>
      </c>
      <c r="K139" s="24">
        <v>21921</v>
      </c>
      <c r="L139" s="24">
        <v>20990</v>
      </c>
      <c r="M139" s="24">
        <v>143031</v>
      </c>
      <c r="N139" s="24">
        <v>110005</v>
      </c>
      <c r="O139" s="24">
        <v>114813</v>
      </c>
      <c r="P139" s="24">
        <v>247064</v>
      </c>
      <c r="Q139" s="24">
        <v>0</v>
      </c>
      <c r="R139" s="25">
        <v>328448</v>
      </c>
      <c r="S139" s="25">
        <v>0</v>
      </c>
      <c r="T139" s="24">
        <v>-824</v>
      </c>
      <c r="U139" s="25">
        <v>36</v>
      </c>
      <c r="V139" s="24">
        <v>-40085</v>
      </c>
      <c r="W139" s="24">
        <v>0</v>
      </c>
      <c r="X139" s="25">
        <f t="shared" si="6"/>
        <v>1825571</v>
      </c>
      <c r="Y139" s="24">
        <v>-6051.7484546609812</v>
      </c>
      <c r="Z139" s="25">
        <f>+X139+Y139</f>
        <v>1819519.2515453391</v>
      </c>
    </row>
    <row r="140" spans="1:26" x14ac:dyDescent="0.2">
      <c r="A140" s="22" t="s">
        <v>166</v>
      </c>
      <c r="B140" s="23" t="s">
        <v>356</v>
      </c>
      <c r="C140" s="24">
        <v>0</v>
      </c>
      <c r="D140" s="25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1509</v>
      </c>
      <c r="J140" s="24">
        <v>13495</v>
      </c>
      <c r="K140" s="24">
        <v>3115</v>
      </c>
      <c r="L140" s="24">
        <v>2873</v>
      </c>
      <c r="M140" s="24">
        <v>-7384</v>
      </c>
      <c r="N140" s="24">
        <v>-1961</v>
      </c>
      <c r="O140" s="24">
        <v>5978</v>
      </c>
      <c r="P140" s="24">
        <v>-8666</v>
      </c>
      <c r="Q140" s="24">
        <v>0</v>
      </c>
      <c r="R140" s="25">
        <v>0</v>
      </c>
      <c r="S140" s="25">
        <v>0</v>
      </c>
      <c r="T140" s="24">
        <v>91</v>
      </c>
      <c r="U140" s="25">
        <v>0</v>
      </c>
      <c r="V140" s="24">
        <v>5901</v>
      </c>
      <c r="W140" s="24">
        <v>0</v>
      </c>
      <c r="X140" s="25">
        <f t="shared" si="6"/>
        <v>14951</v>
      </c>
      <c r="Y140" s="24">
        <v>-52736.38876261314</v>
      </c>
      <c r="Z140" s="25">
        <f t="shared" si="5"/>
        <v>-37785.38876261314</v>
      </c>
    </row>
    <row r="141" spans="1:26" x14ac:dyDescent="0.2">
      <c r="A141" s="22" t="s">
        <v>167</v>
      </c>
      <c r="B141" s="23" t="s">
        <v>357</v>
      </c>
      <c r="C141" s="24">
        <v>33524</v>
      </c>
      <c r="D141" s="25">
        <v>0</v>
      </c>
      <c r="E141" s="24">
        <v>0</v>
      </c>
      <c r="F141" s="24">
        <v>0</v>
      </c>
      <c r="G141" s="24">
        <v>2352</v>
      </c>
      <c r="H141" s="24">
        <v>0</v>
      </c>
      <c r="I141" s="24">
        <v>446</v>
      </c>
      <c r="J141" s="24">
        <v>237</v>
      </c>
      <c r="K141" s="24">
        <v>57</v>
      </c>
      <c r="L141" s="24">
        <v>67</v>
      </c>
      <c r="M141" s="24">
        <v>17258</v>
      </c>
      <c r="N141" s="24">
        <v>-151</v>
      </c>
      <c r="O141" s="24">
        <v>113</v>
      </c>
      <c r="P141" s="24">
        <v>-776</v>
      </c>
      <c r="Q141" s="24">
        <v>0</v>
      </c>
      <c r="R141" s="25">
        <v>7330</v>
      </c>
      <c r="S141" s="25">
        <v>0</v>
      </c>
      <c r="T141" s="24">
        <v>0</v>
      </c>
      <c r="U141" s="25">
        <v>0</v>
      </c>
      <c r="V141" s="24">
        <v>0</v>
      </c>
      <c r="W141" s="24">
        <v>0</v>
      </c>
      <c r="X141" s="25">
        <f t="shared" si="6"/>
        <v>60457</v>
      </c>
      <c r="Y141" s="24">
        <v>-7.6501130655297578</v>
      </c>
      <c r="Z141" s="25">
        <f t="shared" si="5"/>
        <v>60449.349886934469</v>
      </c>
    </row>
    <row r="142" spans="1:26" x14ac:dyDescent="0.2">
      <c r="A142" s="22" t="s">
        <v>168</v>
      </c>
      <c r="B142" s="23" t="s">
        <v>358</v>
      </c>
      <c r="C142" s="24">
        <v>0</v>
      </c>
      <c r="D142" s="25">
        <v>0</v>
      </c>
      <c r="E142" s="24">
        <v>0</v>
      </c>
      <c r="F142" s="24">
        <v>0</v>
      </c>
      <c r="G142" s="24">
        <v>0</v>
      </c>
      <c r="H142" s="24">
        <v>428</v>
      </c>
      <c r="I142" s="24">
        <v>26756</v>
      </c>
      <c r="J142" s="24">
        <v>9779</v>
      </c>
      <c r="K142" s="24">
        <v>2292</v>
      </c>
      <c r="L142" s="24">
        <v>2311</v>
      </c>
      <c r="M142" s="24">
        <v>10174</v>
      </c>
      <c r="N142" s="24">
        <v>13823</v>
      </c>
      <c r="O142" s="24">
        <v>9797</v>
      </c>
      <c r="P142" s="24">
        <v>-2330</v>
      </c>
      <c r="Q142" s="24">
        <v>0</v>
      </c>
      <c r="R142" s="25">
        <v>0</v>
      </c>
      <c r="S142" s="25">
        <v>0</v>
      </c>
      <c r="T142" s="24">
        <v>0</v>
      </c>
      <c r="U142" s="25">
        <v>0</v>
      </c>
      <c r="V142" s="24">
        <v>1470</v>
      </c>
      <c r="W142" s="24">
        <v>-1989211</v>
      </c>
      <c r="X142" s="25">
        <f t="shared" si="6"/>
        <v>-1914711</v>
      </c>
      <c r="Y142" s="24">
        <v>-6327.1757852281316</v>
      </c>
      <c r="Z142" s="25">
        <f t="shared" si="5"/>
        <v>-1921038.1757852281</v>
      </c>
    </row>
    <row r="143" spans="1:26" x14ac:dyDescent="0.2">
      <c r="A143" s="22" t="s">
        <v>169</v>
      </c>
      <c r="B143" s="23" t="s">
        <v>359</v>
      </c>
      <c r="C143" s="24">
        <v>0</v>
      </c>
      <c r="D143" s="25">
        <v>0</v>
      </c>
      <c r="E143" s="24">
        <v>-1584</v>
      </c>
      <c r="F143" s="24">
        <v>0</v>
      </c>
      <c r="G143" s="24">
        <v>0</v>
      </c>
      <c r="H143" s="24">
        <v>3</v>
      </c>
      <c r="I143" s="24">
        <v>4975</v>
      </c>
      <c r="J143" s="24">
        <v>8487</v>
      </c>
      <c r="K143" s="24">
        <v>1997</v>
      </c>
      <c r="L143" s="24">
        <v>2011</v>
      </c>
      <c r="M143" s="24">
        <v>27698</v>
      </c>
      <c r="N143" s="24">
        <v>-2470</v>
      </c>
      <c r="O143" s="24">
        <v>8808</v>
      </c>
      <c r="P143" s="24">
        <v>1641</v>
      </c>
      <c r="Q143" s="24">
        <v>0</v>
      </c>
      <c r="R143" s="25">
        <v>0</v>
      </c>
      <c r="S143" s="25">
        <v>0</v>
      </c>
      <c r="T143" s="24">
        <v>746</v>
      </c>
      <c r="U143" s="25">
        <v>0</v>
      </c>
      <c r="V143" s="24">
        <v>0</v>
      </c>
      <c r="W143" s="24">
        <v>0</v>
      </c>
      <c r="X143" s="25">
        <f t="shared" si="6"/>
        <v>52312</v>
      </c>
      <c r="Y143" s="24">
        <v>-1196.4049465231267</v>
      </c>
      <c r="Z143" s="25">
        <f t="shared" si="5"/>
        <v>51115.595053476871</v>
      </c>
    </row>
    <row r="144" spans="1:26" x14ac:dyDescent="0.2">
      <c r="A144" s="22" t="s">
        <v>170</v>
      </c>
      <c r="B144" s="23" t="s">
        <v>360</v>
      </c>
      <c r="C144" s="24">
        <v>0</v>
      </c>
      <c r="D144" s="25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236</v>
      </c>
      <c r="J144" s="24">
        <v>19895</v>
      </c>
      <c r="K144" s="24">
        <v>5091</v>
      </c>
      <c r="L144" s="24">
        <v>5432</v>
      </c>
      <c r="M144" s="24">
        <v>3488</v>
      </c>
      <c r="N144" s="24">
        <v>-280</v>
      </c>
      <c r="O144" s="24">
        <v>568</v>
      </c>
      <c r="P144" s="24">
        <v>-2756</v>
      </c>
      <c r="Q144" s="24">
        <v>0</v>
      </c>
      <c r="R144" s="25">
        <v>0</v>
      </c>
      <c r="S144" s="25">
        <v>0</v>
      </c>
      <c r="T144" s="24">
        <v>0</v>
      </c>
      <c r="U144" s="25">
        <v>0</v>
      </c>
      <c r="V144" s="24">
        <v>0</v>
      </c>
      <c r="W144" s="24">
        <v>0</v>
      </c>
      <c r="X144" s="25">
        <f t="shared" si="6"/>
        <v>31674</v>
      </c>
      <c r="Y144" s="24">
        <v>-451.80423852860685</v>
      </c>
      <c r="Z144" s="25">
        <f t="shared" si="5"/>
        <v>31222.195761471394</v>
      </c>
    </row>
    <row r="145" spans="1:26" x14ac:dyDescent="0.2">
      <c r="A145" s="22" t="s">
        <v>171</v>
      </c>
      <c r="B145" s="23" t="s">
        <v>361</v>
      </c>
      <c r="C145" s="24">
        <v>0</v>
      </c>
      <c r="D145" s="25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6354</v>
      </c>
      <c r="J145" s="24">
        <v>14347</v>
      </c>
      <c r="K145" s="24">
        <v>4022</v>
      </c>
      <c r="L145" s="24">
        <v>4005</v>
      </c>
      <c r="M145" s="24">
        <v>4360</v>
      </c>
      <c r="N145" s="24">
        <v>-1956</v>
      </c>
      <c r="O145" s="24">
        <v>589</v>
      </c>
      <c r="P145" s="24">
        <v>-7200</v>
      </c>
      <c r="Q145" s="24">
        <v>0</v>
      </c>
      <c r="R145" s="25">
        <v>0</v>
      </c>
      <c r="S145" s="25">
        <v>0</v>
      </c>
      <c r="T145" s="24">
        <v>0</v>
      </c>
      <c r="U145" s="25">
        <v>14</v>
      </c>
      <c r="V145" s="24">
        <v>1524</v>
      </c>
      <c r="W145" s="24">
        <v>0</v>
      </c>
      <c r="X145" s="25">
        <f t="shared" si="6"/>
        <v>26059</v>
      </c>
      <c r="Y145" s="24">
        <v>-837.30923439190474</v>
      </c>
      <c r="Z145" s="25">
        <f t="shared" si="5"/>
        <v>25221.690765608095</v>
      </c>
    </row>
    <row r="146" spans="1:26" x14ac:dyDescent="0.2">
      <c r="A146" s="22" t="s">
        <v>172</v>
      </c>
      <c r="B146" s="23" t="s">
        <v>362</v>
      </c>
      <c r="C146" s="24">
        <v>0</v>
      </c>
      <c r="D146" s="25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2264</v>
      </c>
      <c r="J146" s="24">
        <v>13390</v>
      </c>
      <c r="K146" s="24">
        <v>3307</v>
      </c>
      <c r="L146" s="24">
        <v>3260</v>
      </c>
      <c r="M146" s="24">
        <v>5426</v>
      </c>
      <c r="N146" s="24">
        <v>202</v>
      </c>
      <c r="O146" s="24">
        <v>874</v>
      </c>
      <c r="P146" s="24">
        <v>-2710</v>
      </c>
      <c r="Q146" s="24">
        <v>0</v>
      </c>
      <c r="R146" s="25">
        <v>0</v>
      </c>
      <c r="S146" s="25">
        <v>0</v>
      </c>
      <c r="T146" s="24">
        <v>0</v>
      </c>
      <c r="U146" s="25">
        <v>0</v>
      </c>
      <c r="V146" s="24">
        <v>260</v>
      </c>
      <c r="W146" s="24">
        <v>0</v>
      </c>
      <c r="X146" s="25">
        <f t="shared" si="6"/>
        <v>26273</v>
      </c>
      <c r="Y146" s="24">
        <v>-37.390695602367465</v>
      </c>
      <c r="Z146" s="25">
        <f t="shared" si="5"/>
        <v>26235.609304397633</v>
      </c>
    </row>
    <row r="147" spans="1:26" x14ac:dyDescent="0.2">
      <c r="A147" s="22" t="s">
        <v>173</v>
      </c>
      <c r="B147" s="23" t="s">
        <v>363</v>
      </c>
      <c r="C147" s="24">
        <v>0</v>
      </c>
      <c r="D147" s="25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7474</v>
      </c>
      <c r="J147" s="24">
        <v>18077</v>
      </c>
      <c r="K147" s="24">
        <v>4580</v>
      </c>
      <c r="L147" s="24">
        <v>4832</v>
      </c>
      <c r="M147" s="24">
        <v>3294</v>
      </c>
      <c r="N147" s="24">
        <v>-880</v>
      </c>
      <c r="O147" s="24">
        <v>602</v>
      </c>
      <c r="P147" s="24">
        <v>-4330</v>
      </c>
      <c r="Q147" s="24">
        <v>0</v>
      </c>
      <c r="R147" s="25">
        <v>0</v>
      </c>
      <c r="S147" s="25">
        <v>0</v>
      </c>
      <c r="T147" s="24">
        <v>0</v>
      </c>
      <c r="U147" s="25">
        <v>0</v>
      </c>
      <c r="V147" s="24">
        <v>234</v>
      </c>
      <c r="W147" s="24">
        <v>0</v>
      </c>
      <c r="X147" s="25">
        <f t="shared" si="6"/>
        <v>33883</v>
      </c>
      <c r="Y147" s="24">
        <v>-118.75007955196334</v>
      </c>
      <c r="Z147" s="25">
        <f t="shared" si="5"/>
        <v>33764.249920448034</v>
      </c>
    </row>
    <row r="148" spans="1:26" x14ac:dyDescent="0.2">
      <c r="A148" s="22" t="s">
        <v>174</v>
      </c>
      <c r="B148" s="23" t="s">
        <v>364</v>
      </c>
      <c r="C148" s="24">
        <v>0</v>
      </c>
      <c r="D148" s="25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</v>
      </c>
      <c r="J148" s="24">
        <v>-12148</v>
      </c>
      <c r="K148" s="24">
        <v>439</v>
      </c>
      <c r="L148" s="24">
        <v>-155</v>
      </c>
      <c r="M148" s="24">
        <v>2520</v>
      </c>
      <c r="N148" s="24">
        <v>-2593</v>
      </c>
      <c r="O148" s="24">
        <v>-436</v>
      </c>
      <c r="P148" s="24">
        <v>-5768</v>
      </c>
      <c r="Q148" s="24">
        <v>0</v>
      </c>
      <c r="R148" s="25">
        <v>0</v>
      </c>
      <c r="S148" s="25">
        <v>0</v>
      </c>
      <c r="T148" s="24">
        <v>0</v>
      </c>
      <c r="U148" s="25">
        <v>94310</v>
      </c>
      <c r="V148" s="24">
        <v>0</v>
      </c>
      <c r="W148" s="24">
        <v>0</v>
      </c>
      <c r="X148" s="25">
        <f t="shared" si="6"/>
        <v>76175</v>
      </c>
      <c r="Y148" s="24">
        <v>-568.65016228600518</v>
      </c>
      <c r="Z148" s="25">
        <f t="shared" si="5"/>
        <v>75606.349837713991</v>
      </c>
    </row>
    <row r="149" spans="1:26" x14ac:dyDescent="0.2">
      <c r="A149" s="22" t="s">
        <v>175</v>
      </c>
      <c r="B149" s="23" t="s">
        <v>365</v>
      </c>
      <c r="C149" s="24">
        <v>0</v>
      </c>
      <c r="D149" s="25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3035</v>
      </c>
      <c r="K149" s="24">
        <v>874</v>
      </c>
      <c r="L149" s="24">
        <v>847</v>
      </c>
      <c r="M149" s="24">
        <v>3294</v>
      </c>
      <c r="N149" s="24">
        <v>158</v>
      </c>
      <c r="O149" s="24">
        <v>329</v>
      </c>
      <c r="P149" s="24">
        <v>-1080</v>
      </c>
      <c r="Q149" s="24">
        <v>0</v>
      </c>
      <c r="R149" s="25">
        <v>0</v>
      </c>
      <c r="S149" s="25">
        <v>0</v>
      </c>
      <c r="T149" s="24">
        <v>0</v>
      </c>
      <c r="U149" s="25">
        <v>0</v>
      </c>
      <c r="V149" s="24">
        <v>0</v>
      </c>
      <c r="W149" s="24">
        <v>0</v>
      </c>
      <c r="X149" s="25">
        <f t="shared" si="6"/>
        <v>7457</v>
      </c>
      <c r="Y149" s="24">
        <v>-3.6352065168968375</v>
      </c>
      <c r="Z149" s="25">
        <f t="shared" si="5"/>
        <v>7453.3647934831033</v>
      </c>
    </row>
    <row r="150" spans="1:26" x14ac:dyDescent="0.2">
      <c r="A150" s="22" t="s">
        <v>176</v>
      </c>
      <c r="B150" s="23" t="s">
        <v>366</v>
      </c>
      <c r="C150" s="24">
        <v>0</v>
      </c>
      <c r="D150" s="25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11296</v>
      </c>
      <c r="J150" s="24">
        <v>6281</v>
      </c>
      <c r="K150" s="24">
        <v>1368</v>
      </c>
      <c r="L150" s="24">
        <v>1465</v>
      </c>
      <c r="M150" s="24">
        <v>582</v>
      </c>
      <c r="N150" s="24">
        <v>26003</v>
      </c>
      <c r="O150" s="24">
        <v>17729</v>
      </c>
      <c r="P150" s="24">
        <v>59964</v>
      </c>
      <c r="Q150" s="24">
        <v>0</v>
      </c>
      <c r="R150" s="25">
        <v>0</v>
      </c>
      <c r="S150" s="25">
        <v>0</v>
      </c>
      <c r="T150" s="24">
        <v>0</v>
      </c>
      <c r="U150" s="25">
        <v>0</v>
      </c>
      <c r="V150" s="24">
        <v>0</v>
      </c>
      <c r="W150" s="24">
        <v>0</v>
      </c>
      <c r="X150" s="25">
        <f t="shared" si="6"/>
        <v>124688</v>
      </c>
      <c r="Y150" s="24">
        <v>0</v>
      </c>
      <c r="Z150" s="25">
        <f t="shared" si="5"/>
        <v>124688</v>
      </c>
    </row>
    <row r="151" spans="1:26" x14ac:dyDescent="0.2">
      <c r="A151" s="22" t="s">
        <v>177</v>
      </c>
      <c r="B151" s="23" t="s">
        <v>367</v>
      </c>
      <c r="C151" s="24">
        <v>0</v>
      </c>
      <c r="D151" s="25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2324</v>
      </c>
      <c r="J151" s="24">
        <v>7820</v>
      </c>
      <c r="K151" s="24">
        <v>1887</v>
      </c>
      <c r="L151" s="24">
        <v>1907</v>
      </c>
      <c r="M151" s="24">
        <v>3294</v>
      </c>
      <c r="N151" s="24">
        <v>10</v>
      </c>
      <c r="O151" s="24">
        <v>592</v>
      </c>
      <c r="P151" s="24">
        <v>-2347</v>
      </c>
      <c r="Q151" s="24">
        <v>0</v>
      </c>
      <c r="R151" s="25">
        <v>0</v>
      </c>
      <c r="S151" s="25">
        <v>0</v>
      </c>
      <c r="T151" s="24">
        <v>0</v>
      </c>
      <c r="U151" s="25">
        <v>0</v>
      </c>
      <c r="V151" s="24">
        <v>0</v>
      </c>
      <c r="W151" s="24">
        <v>0</v>
      </c>
      <c r="X151" s="25">
        <f t="shared" si="6"/>
        <v>15487</v>
      </c>
      <c r="Y151" s="24">
        <v>0</v>
      </c>
      <c r="Z151" s="25">
        <f t="shared" si="5"/>
        <v>15487</v>
      </c>
    </row>
    <row r="152" spans="1:26" x14ac:dyDescent="0.2">
      <c r="A152" s="22" t="s">
        <v>178</v>
      </c>
      <c r="B152" s="23" t="s">
        <v>368</v>
      </c>
      <c r="C152" s="24">
        <v>0</v>
      </c>
      <c r="D152" s="25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1553</v>
      </c>
      <c r="J152" s="24">
        <v>7520</v>
      </c>
      <c r="K152" s="24">
        <v>1753</v>
      </c>
      <c r="L152" s="24">
        <v>1845</v>
      </c>
      <c r="M152" s="24">
        <v>2520</v>
      </c>
      <c r="N152" s="24">
        <v>2121</v>
      </c>
      <c r="O152" s="24">
        <v>1649</v>
      </c>
      <c r="P152" s="24">
        <v>-1055</v>
      </c>
      <c r="Q152" s="24">
        <v>0</v>
      </c>
      <c r="R152" s="25">
        <v>0</v>
      </c>
      <c r="S152" s="25">
        <v>0</v>
      </c>
      <c r="T152" s="24">
        <v>0</v>
      </c>
      <c r="U152" s="25">
        <v>0</v>
      </c>
      <c r="V152" s="24">
        <v>0</v>
      </c>
      <c r="W152" s="24">
        <v>0</v>
      </c>
      <c r="X152" s="25">
        <f t="shared" si="6"/>
        <v>17906</v>
      </c>
      <c r="Y152" s="24">
        <v>-693.97823458282949</v>
      </c>
      <c r="Z152" s="25">
        <f t="shared" si="5"/>
        <v>17212.021765417172</v>
      </c>
    </row>
    <row r="153" spans="1:26" x14ac:dyDescent="0.2">
      <c r="A153" s="22" t="s">
        <v>179</v>
      </c>
      <c r="B153" s="23" t="s">
        <v>436</v>
      </c>
      <c r="C153" s="24">
        <v>0</v>
      </c>
      <c r="D153" s="25">
        <v>354181</v>
      </c>
      <c r="E153" s="24">
        <v>44288</v>
      </c>
      <c r="F153" s="24">
        <v>110891</v>
      </c>
      <c r="G153" s="24">
        <v>0</v>
      </c>
      <c r="H153" s="24">
        <v>278</v>
      </c>
      <c r="I153" s="24">
        <v>8298</v>
      </c>
      <c r="J153" s="24">
        <v>16448</v>
      </c>
      <c r="K153" s="24">
        <v>3244</v>
      </c>
      <c r="L153" s="24">
        <v>3479</v>
      </c>
      <c r="M153" s="24">
        <v>19383</v>
      </c>
      <c r="N153" s="24">
        <v>18268</v>
      </c>
      <c r="O153" s="24">
        <v>16219</v>
      </c>
      <c r="P153" s="24">
        <v>-17593</v>
      </c>
      <c r="Q153" s="24">
        <v>0</v>
      </c>
      <c r="R153" s="25">
        <v>143800</v>
      </c>
      <c r="S153" s="25">
        <v>0</v>
      </c>
      <c r="T153" s="24">
        <v>0</v>
      </c>
      <c r="U153" s="25">
        <v>20</v>
      </c>
      <c r="V153" s="24">
        <v>676</v>
      </c>
      <c r="W153" s="24">
        <v>0</v>
      </c>
      <c r="X153" s="25">
        <f t="shared" si="6"/>
        <v>721880</v>
      </c>
      <c r="Y153" s="24">
        <v>-13867.81033581719</v>
      </c>
      <c r="Z153" s="25">
        <f t="shared" si="5"/>
        <v>708012.18966418284</v>
      </c>
    </row>
    <row r="154" spans="1:26" x14ac:dyDescent="0.2">
      <c r="A154" s="22" t="s">
        <v>180</v>
      </c>
      <c r="B154" s="23" t="s">
        <v>369</v>
      </c>
      <c r="C154" s="24">
        <v>0</v>
      </c>
      <c r="D154" s="25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8474</v>
      </c>
      <c r="J154" s="24">
        <v>6583</v>
      </c>
      <c r="K154" s="24">
        <v>1811</v>
      </c>
      <c r="L154" s="24">
        <v>1808</v>
      </c>
      <c r="M154" s="24">
        <v>2714</v>
      </c>
      <c r="N154" s="24">
        <v>-1274</v>
      </c>
      <c r="O154" s="24">
        <v>-15</v>
      </c>
      <c r="P154" s="24">
        <v>-2713</v>
      </c>
      <c r="Q154" s="24">
        <v>0</v>
      </c>
      <c r="R154" s="25">
        <v>0</v>
      </c>
      <c r="S154" s="25">
        <v>0</v>
      </c>
      <c r="T154" s="24">
        <v>0</v>
      </c>
      <c r="U154" s="25">
        <v>0</v>
      </c>
      <c r="V154" s="24">
        <v>0</v>
      </c>
      <c r="W154" s="24">
        <v>0</v>
      </c>
      <c r="X154" s="25">
        <f t="shared" si="6"/>
        <v>17388</v>
      </c>
      <c r="Y154" s="24">
        <v>-610.71469483866861</v>
      </c>
      <c r="Z154" s="25">
        <f t="shared" si="5"/>
        <v>16777.285305161331</v>
      </c>
    </row>
    <row r="155" spans="1:26" x14ac:dyDescent="0.2">
      <c r="A155" s="22" t="s">
        <v>181</v>
      </c>
      <c r="B155" s="23" t="s">
        <v>370</v>
      </c>
      <c r="C155" s="24">
        <v>0</v>
      </c>
      <c r="D155" s="25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5065</v>
      </c>
      <c r="J155" s="24">
        <v>6362</v>
      </c>
      <c r="K155" s="24">
        <v>1585</v>
      </c>
      <c r="L155" s="24">
        <v>1653</v>
      </c>
      <c r="M155" s="24">
        <v>4264</v>
      </c>
      <c r="N155" s="24">
        <v>-276</v>
      </c>
      <c r="O155" s="24">
        <v>607</v>
      </c>
      <c r="P155" s="24">
        <v>-3517</v>
      </c>
      <c r="Q155" s="24">
        <v>0</v>
      </c>
      <c r="R155" s="25">
        <v>0</v>
      </c>
      <c r="S155" s="25">
        <v>0</v>
      </c>
      <c r="T155" s="24">
        <v>0</v>
      </c>
      <c r="U155" s="25">
        <v>0</v>
      </c>
      <c r="V155" s="24">
        <v>0</v>
      </c>
      <c r="W155" s="24">
        <v>0</v>
      </c>
      <c r="X155" s="25">
        <f t="shared" si="6"/>
        <v>15743</v>
      </c>
      <c r="Y155" s="24">
        <v>0</v>
      </c>
      <c r="Z155" s="25">
        <f t="shared" si="5"/>
        <v>15743</v>
      </c>
    </row>
    <row r="156" spans="1:26" x14ac:dyDescent="0.2">
      <c r="A156" s="22" t="s">
        <v>182</v>
      </c>
      <c r="B156" s="23" t="s">
        <v>371</v>
      </c>
      <c r="C156" s="24">
        <v>0</v>
      </c>
      <c r="D156" s="25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-1111</v>
      </c>
      <c r="J156" s="24">
        <v>-574</v>
      </c>
      <c r="K156" s="24">
        <v>-45</v>
      </c>
      <c r="L156" s="24">
        <v>-65</v>
      </c>
      <c r="M156" s="24">
        <v>388</v>
      </c>
      <c r="N156" s="24">
        <v>-3609</v>
      </c>
      <c r="O156" s="24">
        <v>-1876</v>
      </c>
      <c r="P156" s="24">
        <v>-3742</v>
      </c>
      <c r="Q156" s="24">
        <v>0</v>
      </c>
      <c r="R156" s="25">
        <v>0</v>
      </c>
      <c r="S156" s="25">
        <v>0</v>
      </c>
      <c r="T156" s="24">
        <v>0</v>
      </c>
      <c r="U156" s="25">
        <v>0</v>
      </c>
      <c r="V156" s="24">
        <v>0</v>
      </c>
      <c r="W156" s="24">
        <v>0</v>
      </c>
      <c r="X156" s="25">
        <f t="shared" si="6"/>
        <v>-10634</v>
      </c>
      <c r="Y156" s="24">
        <v>0</v>
      </c>
      <c r="Z156" s="25">
        <f t="shared" si="5"/>
        <v>-10634</v>
      </c>
    </row>
    <row r="157" spans="1:26" x14ac:dyDescent="0.2">
      <c r="A157" s="22" t="s">
        <v>183</v>
      </c>
      <c r="B157" s="23" t="s">
        <v>372</v>
      </c>
      <c r="C157" s="24">
        <v>0</v>
      </c>
      <c r="D157" s="25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4687</v>
      </c>
      <c r="J157" s="24">
        <v>9970</v>
      </c>
      <c r="K157" s="24">
        <v>2192</v>
      </c>
      <c r="L157" s="24">
        <v>2239</v>
      </c>
      <c r="M157" s="24">
        <v>5620</v>
      </c>
      <c r="N157" s="24">
        <v>1290</v>
      </c>
      <c r="O157" s="24">
        <v>1309</v>
      </c>
      <c r="P157" s="24">
        <v>-3331</v>
      </c>
      <c r="Q157" s="24">
        <v>0</v>
      </c>
      <c r="R157" s="25">
        <v>0</v>
      </c>
      <c r="S157" s="25">
        <v>0</v>
      </c>
      <c r="T157" s="24">
        <v>0</v>
      </c>
      <c r="U157" s="25">
        <v>0</v>
      </c>
      <c r="V157" s="24">
        <v>7517</v>
      </c>
      <c r="W157" s="24">
        <v>0</v>
      </c>
      <c r="X157" s="25">
        <f t="shared" si="6"/>
        <v>31493</v>
      </c>
      <c r="Y157" s="24">
        <v>1046.9321519020298</v>
      </c>
      <c r="Z157" s="25">
        <f t="shared" si="5"/>
        <v>32539.93215190203</v>
      </c>
    </row>
    <row r="158" spans="1:26" x14ac:dyDescent="0.2">
      <c r="A158" s="22" t="s">
        <v>184</v>
      </c>
      <c r="B158" s="23" t="s">
        <v>373</v>
      </c>
      <c r="C158" s="24">
        <v>0</v>
      </c>
      <c r="D158" s="25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1793</v>
      </c>
      <c r="J158" s="24">
        <v>7694</v>
      </c>
      <c r="K158" s="24">
        <v>2150</v>
      </c>
      <c r="L158" s="24">
        <v>2070</v>
      </c>
      <c r="M158" s="24">
        <v>3876</v>
      </c>
      <c r="N158" s="24">
        <v>6</v>
      </c>
      <c r="O158" s="24">
        <v>695</v>
      </c>
      <c r="P158" s="24">
        <v>-3434</v>
      </c>
      <c r="Q158" s="24">
        <v>0</v>
      </c>
      <c r="R158" s="25">
        <v>0</v>
      </c>
      <c r="S158" s="25">
        <v>0</v>
      </c>
      <c r="T158" s="24">
        <v>0</v>
      </c>
      <c r="U158" s="25">
        <v>0</v>
      </c>
      <c r="V158" s="24">
        <v>0</v>
      </c>
      <c r="W158" s="24">
        <v>0</v>
      </c>
      <c r="X158" s="25">
        <f t="shared" si="6"/>
        <v>14850</v>
      </c>
      <c r="Y158" s="24">
        <v>-254.98377139947814</v>
      </c>
      <c r="Z158" s="25">
        <f t="shared" si="5"/>
        <v>14595.016228600522</v>
      </c>
    </row>
    <row r="159" spans="1:26" x14ac:dyDescent="0.2">
      <c r="A159" s="22" t="s">
        <v>185</v>
      </c>
      <c r="B159" s="23" t="s">
        <v>374</v>
      </c>
      <c r="C159" s="24">
        <v>0</v>
      </c>
      <c r="D159" s="25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1609</v>
      </c>
      <c r="J159" s="24">
        <v>6780</v>
      </c>
      <c r="K159" s="24">
        <v>1919</v>
      </c>
      <c r="L159" s="24">
        <v>1928</v>
      </c>
      <c r="M159" s="24">
        <v>3488</v>
      </c>
      <c r="N159" s="24">
        <v>749</v>
      </c>
      <c r="O159" s="24">
        <v>746</v>
      </c>
      <c r="P159" s="24">
        <v>-1220</v>
      </c>
      <c r="Q159" s="24">
        <v>0</v>
      </c>
      <c r="R159" s="25">
        <v>0</v>
      </c>
      <c r="S159" s="25">
        <v>0</v>
      </c>
      <c r="T159" s="24">
        <v>0</v>
      </c>
      <c r="U159" s="25">
        <v>0</v>
      </c>
      <c r="V159" s="24">
        <v>0</v>
      </c>
      <c r="W159" s="24">
        <v>0</v>
      </c>
      <c r="X159" s="25">
        <f t="shared" si="6"/>
        <v>15999</v>
      </c>
      <c r="Y159" s="24">
        <v>-7.270413033793675</v>
      </c>
      <c r="Z159" s="25">
        <f t="shared" si="5"/>
        <v>15991.729586966207</v>
      </c>
    </row>
    <row r="160" spans="1:26" x14ac:dyDescent="0.2">
      <c r="A160" s="22" t="s">
        <v>186</v>
      </c>
      <c r="B160" s="23" t="s">
        <v>375</v>
      </c>
      <c r="C160" s="24">
        <v>0</v>
      </c>
      <c r="D160" s="25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1472</v>
      </c>
      <c r="J160" s="24">
        <v>3821</v>
      </c>
      <c r="K160" s="24">
        <v>1496</v>
      </c>
      <c r="L160" s="24">
        <v>1413</v>
      </c>
      <c r="M160" s="24">
        <v>2908</v>
      </c>
      <c r="N160" s="24">
        <v>314</v>
      </c>
      <c r="O160" s="24">
        <v>424</v>
      </c>
      <c r="P160" s="24">
        <v>-1301</v>
      </c>
      <c r="Q160" s="24">
        <v>0</v>
      </c>
      <c r="R160" s="25">
        <v>0</v>
      </c>
      <c r="S160" s="25">
        <v>0</v>
      </c>
      <c r="T160" s="24">
        <v>0</v>
      </c>
      <c r="U160" s="25">
        <v>0</v>
      </c>
      <c r="V160" s="24">
        <v>0</v>
      </c>
      <c r="W160" s="24">
        <v>0</v>
      </c>
      <c r="X160" s="25">
        <f t="shared" si="6"/>
        <v>10547</v>
      </c>
      <c r="Y160" s="24">
        <v>0</v>
      </c>
      <c r="Z160" s="25">
        <f t="shared" si="5"/>
        <v>10547</v>
      </c>
    </row>
    <row r="161" spans="1:34" x14ac:dyDescent="0.2">
      <c r="A161" s="22" t="s">
        <v>187</v>
      </c>
      <c r="B161" s="23" t="s">
        <v>376</v>
      </c>
      <c r="C161" s="24">
        <v>0</v>
      </c>
      <c r="D161" s="25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954</v>
      </c>
      <c r="J161" s="24">
        <v>11486</v>
      </c>
      <c r="K161" s="24">
        <v>2802</v>
      </c>
      <c r="L161" s="24">
        <v>2920</v>
      </c>
      <c r="M161" s="24">
        <v>2326</v>
      </c>
      <c r="N161" s="24">
        <v>1828</v>
      </c>
      <c r="O161" s="24">
        <v>1502</v>
      </c>
      <c r="P161" s="24">
        <v>-1333</v>
      </c>
      <c r="Q161" s="24">
        <v>0</v>
      </c>
      <c r="R161" s="25">
        <v>0</v>
      </c>
      <c r="S161" s="25">
        <v>0</v>
      </c>
      <c r="T161" s="24">
        <v>0</v>
      </c>
      <c r="U161" s="25">
        <v>0</v>
      </c>
      <c r="V161" s="24">
        <v>0</v>
      </c>
      <c r="W161" s="24">
        <v>0</v>
      </c>
      <c r="X161" s="25">
        <f t="shared" si="6"/>
        <v>22485</v>
      </c>
      <c r="Y161" s="24">
        <v>0</v>
      </c>
      <c r="Z161" s="25">
        <f t="shared" si="5"/>
        <v>22485</v>
      </c>
    </row>
    <row r="162" spans="1:34" x14ac:dyDescent="0.2">
      <c r="A162" s="22" t="s">
        <v>188</v>
      </c>
      <c r="B162" s="23" t="s">
        <v>377</v>
      </c>
      <c r="C162" s="24">
        <v>0</v>
      </c>
      <c r="D162" s="25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2471</v>
      </c>
      <c r="J162" s="24">
        <v>7834</v>
      </c>
      <c r="K162" s="24">
        <v>1830</v>
      </c>
      <c r="L162" s="24">
        <v>1925</v>
      </c>
      <c r="M162" s="24">
        <v>2714</v>
      </c>
      <c r="N162" s="24">
        <v>708</v>
      </c>
      <c r="O162" s="24">
        <v>671</v>
      </c>
      <c r="P162" s="24">
        <v>-1147</v>
      </c>
      <c r="Q162" s="24">
        <v>0</v>
      </c>
      <c r="R162" s="25">
        <v>0</v>
      </c>
      <c r="S162" s="25">
        <v>0</v>
      </c>
      <c r="T162" s="24">
        <v>0</v>
      </c>
      <c r="U162" s="25">
        <v>0</v>
      </c>
      <c r="V162" s="24">
        <v>0</v>
      </c>
      <c r="W162" s="24">
        <v>0</v>
      </c>
      <c r="X162" s="25">
        <f t="shared" si="6"/>
        <v>17006</v>
      </c>
      <c r="Y162" s="24">
        <v>-65.779927448609428</v>
      </c>
      <c r="Z162" s="25">
        <f t="shared" si="5"/>
        <v>16940.22007255139</v>
      </c>
    </row>
    <row r="163" spans="1:34" x14ac:dyDescent="0.2">
      <c r="A163" s="22" t="s">
        <v>189</v>
      </c>
      <c r="B163" s="23" t="s">
        <v>378</v>
      </c>
      <c r="C163" s="24">
        <v>0</v>
      </c>
      <c r="D163" s="25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407</v>
      </c>
      <c r="J163" s="24">
        <v>-5017</v>
      </c>
      <c r="K163" s="24">
        <v>286</v>
      </c>
      <c r="L163" s="24">
        <v>14</v>
      </c>
      <c r="M163" s="24">
        <v>2132</v>
      </c>
      <c r="N163" s="24">
        <v>-339</v>
      </c>
      <c r="O163" s="24">
        <v>274</v>
      </c>
      <c r="P163" s="24">
        <v>-3775</v>
      </c>
      <c r="Q163" s="24">
        <v>0</v>
      </c>
      <c r="R163" s="25">
        <v>0</v>
      </c>
      <c r="S163" s="25">
        <v>0</v>
      </c>
      <c r="T163" s="24">
        <v>0</v>
      </c>
      <c r="U163" s="25">
        <v>0</v>
      </c>
      <c r="V163" s="24">
        <v>0</v>
      </c>
      <c r="W163" s="24">
        <v>0</v>
      </c>
      <c r="X163" s="25">
        <f t="shared" si="6"/>
        <v>-6018</v>
      </c>
      <c r="Y163" s="24">
        <v>0</v>
      </c>
      <c r="Z163" s="25">
        <f t="shared" si="5"/>
        <v>-6018</v>
      </c>
    </row>
    <row r="164" spans="1:34" x14ac:dyDescent="0.2">
      <c r="A164" s="22" t="s">
        <v>190</v>
      </c>
      <c r="B164" s="23" t="s">
        <v>379</v>
      </c>
      <c r="C164" s="24">
        <v>0</v>
      </c>
      <c r="D164" s="25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2517</v>
      </c>
      <c r="J164" s="24">
        <v>5062</v>
      </c>
      <c r="K164" s="24">
        <v>1235</v>
      </c>
      <c r="L164" s="24">
        <v>1267</v>
      </c>
      <c r="M164" s="24">
        <v>4458</v>
      </c>
      <c r="N164" s="24">
        <v>878</v>
      </c>
      <c r="O164" s="24">
        <v>877</v>
      </c>
      <c r="P164" s="24">
        <v>-2346</v>
      </c>
      <c r="Q164" s="24">
        <v>0</v>
      </c>
      <c r="R164" s="25">
        <v>0</v>
      </c>
      <c r="S164" s="25">
        <v>0</v>
      </c>
      <c r="T164" s="24">
        <v>0</v>
      </c>
      <c r="U164" s="25">
        <v>0</v>
      </c>
      <c r="V164" s="24">
        <v>0</v>
      </c>
      <c r="W164" s="24">
        <v>0</v>
      </c>
      <c r="X164" s="25">
        <f t="shared" si="6"/>
        <v>13948</v>
      </c>
      <c r="Y164" s="24">
        <v>-139.69579329217845</v>
      </c>
      <c r="Z164" s="25">
        <f t="shared" si="5"/>
        <v>13808.304206707822</v>
      </c>
    </row>
    <row r="165" spans="1:34" x14ac:dyDescent="0.2">
      <c r="A165" s="22" t="s">
        <v>191</v>
      </c>
      <c r="B165" s="23" t="s">
        <v>380</v>
      </c>
      <c r="C165" s="24">
        <v>0</v>
      </c>
      <c r="D165" s="25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940</v>
      </c>
      <c r="J165" s="24">
        <v>11450</v>
      </c>
      <c r="K165" s="24">
        <v>2836</v>
      </c>
      <c r="L165" s="24">
        <v>2900</v>
      </c>
      <c r="M165" s="24">
        <v>2714</v>
      </c>
      <c r="N165" s="24">
        <v>1694</v>
      </c>
      <c r="O165" s="24">
        <v>1424</v>
      </c>
      <c r="P165" s="24">
        <v>-1372</v>
      </c>
      <c r="Q165" s="24">
        <v>0</v>
      </c>
      <c r="R165" s="25">
        <v>0</v>
      </c>
      <c r="S165" s="25">
        <v>0</v>
      </c>
      <c r="T165" s="24">
        <v>0</v>
      </c>
      <c r="U165" s="25">
        <v>0</v>
      </c>
      <c r="V165" s="24">
        <v>0</v>
      </c>
      <c r="W165" s="24">
        <v>0</v>
      </c>
      <c r="X165" s="25">
        <f t="shared" si="6"/>
        <v>22586</v>
      </c>
      <c r="Y165" s="24">
        <v>-191.88932611617224</v>
      </c>
      <c r="Z165" s="25">
        <f t="shared" si="5"/>
        <v>22394.110673883828</v>
      </c>
    </row>
    <row r="166" spans="1:34" x14ac:dyDescent="0.2">
      <c r="A166" s="22" t="s">
        <v>192</v>
      </c>
      <c r="B166" s="23" t="s">
        <v>381</v>
      </c>
      <c r="C166" s="24">
        <v>0</v>
      </c>
      <c r="D166" s="25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2546</v>
      </c>
      <c r="J166" s="24">
        <v>2781</v>
      </c>
      <c r="K166" s="24">
        <v>785</v>
      </c>
      <c r="L166" s="24">
        <v>739</v>
      </c>
      <c r="M166" s="24">
        <v>2132</v>
      </c>
      <c r="N166" s="24">
        <v>1123</v>
      </c>
      <c r="O166" s="24">
        <v>1195</v>
      </c>
      <c r="P166" s="24">
        <v>-1135</v>
      </c>
      <c r="Q166" s="24">
        <v>0</v>
      </c>
      <c r="R166" s="25">
        <v>0</v>
      </c>
      <c r="S166" s="25">
        <v>0</v>
      </c>
      <c r="T166" s="24">
        <v>0</v>
      </c>
      <c r="U166" s="25">
        <v>0</v>
      </c>
      <c r="V166" s="24">
        <v>0</v>
      </c>
      <c r="W166" s="24">
        <v>0</v>
      </c>
      <c r="X166" s="25">
        <f t="shared" si="6"/>
        <v>10166</v>
      </c>
      <c r="Y166" s="24">
        <v>-67.510978170941257</v>
      </c>
      <c r="Z166" s="25">
        <f t="shared" si="5"/>
        <v>10098.489021829058</v>
      </c>
    </row>
    <row r="167" spans="1:34" x14ac:dyDescent="0.2">
      <c r="A167" s="22" t="s">
        <v>193</v>
      </c>
      <c r="B167" s="23" t="s">
        <v>444</v>
      </c>
      <c r="C167" s="24">
        <v>0</v>
      </c>
      <c r="D167" s="25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2740</v>
      </c>
      <c r="J167" s="24">
        <v>7773</v>
      </c>
      <c r="K167" s="24">
        <v>2056</v>
      </c>
      <c r="L167" s="24">
        <v>2115</v>
      </c>
      <c r="M167" s="24">
        <v>3100</v>
      </c>
      <c r="N167" s="24">
        <v>1886</v>
      </c>
      <c r="O167" s="24">
        <v>1369</v>
      </c>
      <c r="P167" s="24">
        <v>-807</v>
      </c>
      <c r="Q167" s="24">
        <v>0</v>
      </c>
      <c r="R167" s="25">
        <v>0</v>
      </c>
      <c r="S167" s="25">
        <v>0</v>
      </c>
      <c r="T167" s="24">
        <v>0</v>
      </c>
      <c r="U167" s="25">
        <v>0</v>
      </c>
      <c r="V167" s="24">
        <v>0</v>
      </c>
      <c r="W167" s="24">
        <v>0</v>
      </c>
      <c r="X167" s="25">
        <f t="shared" si="6"/>
        <v>20232</v>
      </c>
      <c r="Y167" s="24">
        <v>-3.1158913001972892</v>
      </c>
      <c r="Z167" s="25">
        <f t="shared" si="5"/>
        <v>20228.884108699804</v>
      </c>
    </row>
    <row r="168" spans="1:34" x14ac:dyDescent="0.2">
      <c r="A168" s="22" t="s">
        <v>194</v>
      </c>
      <c r="B168" s="23" t="s">
        <v>382</v>
      </c>
      <c r="C168" s="24">
        <v>0</v>
      </c>
      <c r="D168" s="25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2224</v>
      </c>
      <c r="J168" s="24">
        <v>12600</v>
      </c>
      <c r="K168" s="24">
        <v>2908</v>
      </c>
      <c r="L168" s="24">
        <v>3033</v>
      </c>
      <c r="M168" s="24">
        <v>3294</v>
      </c>
      <c r="N168" s="24">
        <v>-93</v>
      </c>
      <c r="O168" s="24">
        <v>484</v>
      </c>
      <c r="P168" s="24">
        <v>-2245</v>
      </c>
      <c r="Q168" s="24">
        <v>0</v>
      </c>
      <c r="R168" s="25">
        <v>0</v>
      </c>
      <c r="S168" s="25">
        <v>0</v>
      </c>
      <c r="T168" s="24">
        <v>0</v>
      </c>
      <c r="U168" s="25">
        <v>0</v>
      </c>
      <c r="V168" s="24">
        <v>0</v>
      </c>
      <c r="W168" s="24">
        <v>0</v>
      </c>
      <c r="X168" s="25">
        <f t="shared" si="6"/>
        <v>22205</v>
      </c>
      <c r="Y168" s="24">
        <v>0</v>
      </c>
      <c r="Z168" s="25">
        <f t="shared" si="5"/>
        <v>22205</v>
      </c>
    </row>
    <row r="169" spans="1:34" x14ac:dyDescent="0.2">
      <c r="A169" s="22" t="s">
        <v>195</v>
      </c>
      <c r="B169" s="6" t="s">
        <v>383</v>
      </c>
      <c r="C169" s="24">
        <v>0</v>
      </c>
      <c r="D169" s="25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1451</v>
      </c>
      <c r="J169" s="24">
        <v>6674</v>
      </c>
      <c r="K169" s="24">
        <v>1575</v>
      </c>
      <c r="L169" s="24">
        <v>1641</v>
      </c>
      <c r="M169" s="24">
        <v>1550</v>
      </c>
      <c r="N169" s="24">
        <v>605</v>
      </c>
      <c r="O169" s="24">
        <v>739</v>
      </c>
      <c r="P169" s="24">
        <v>-1063</v>
      </c>
      <c r="Q169" s="24">
        <v>0</v>
      </c>
      <c r="R169" s="25">
        <v>0</v>
      </c>
      <c r="S169" s="25">
        <v>0</v>
      </c>
      <c r="T169" s="24">
        <v>0</v>
      </c>
      <c r="U169" s="25">
        <v>0</v>
      </c>
      <c r="V169" s="24">
        <v>0</v>
      </c>
      <c r="W169" s="24">
        <v>0</v>
      </c>
      <c r="X169" s="25">
        <f t="shared" si="6"/>
        <v>13172</v>
      </c>
      <c r="Y169" s="24">
        <v>-38.083115891300203</v>
      </c>
      <c r="Z169" s="25">
        <f t="shared" si="5"/>
        <v>13133.916884108699</v>
      </c>
    </row>
    <row r="170" spans="1:34" x14ac:dyDescent="0.2">
      <c r="A170" s="22" t="s">
        <v>196</v>
      </c>
      <c r="B170" s="23" t="s">
        <v>384</v>
      </c>
      <c r="C170" s="24">
        <v>0</v>
      </c>
      <c r="D170" s="25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3596</v>
      </c>
      <c r="K170" s="24">
        <v>974</v>
      </c>
      <c r="L170" s="24">
        <v>968</v>
      </c>
      <c r="M170" s="24">
        <v>2714</v>
      </c>
      <c r="N170" s="24">
        <v>486</v>
      </c>
      <c r="O170" s="24">
        <v>695</v>
      </c>
      <c r="P170" s="24">
        <v>-2505</v>
      </c>
      <c r="Q170" s="24">
        <v>0</v>
      </c>
      <c r="R170" s="25">
        <v>0</v>
      </c>
      <c r="S170" s="25">
        <v>0</v>
      </c>
      <c r="T170" s="24">
        <v>0</v>
      </c>
      <c r="U170" s="25">
        <v>0</v>
      </c>
      <c r="V170" s="24">
        <v>240</v>
      </c>
      <c r="W170" s="24">
        <v>0</v>
      </c>
      <c r="X170" s="25">
        <f t="shared" si="6"/>
        <v>7168</v>
      </c>
      <c r="Y170" s="24">
        <v>0</v>
      </c>
      <c r="Z170" s="25">
        <f t="shared" si="5"/>
        <v>7168</v>
      </c>
    </row>
    <row r="171" spans="1:34" x14ac:dyDescent="0.2">
      <c r="A171" s="22" t="s">
        <v>197</v>
      </c>
      <c r="B171" s="23" t="s">
        <v>385</v>
      </c>
      <c r="C171" s="24">
        <v>0</v>
      </c>
      <c r="D171" s="25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1311</v>
      </c>
      <c r="J171" s="24">
        <v>7494</v>
      </c>
      <c r="K171" s="24">
        <v>2161</v>
      </c>
      <c r="L171" s="24">
        <v>2163</v>
      </c>
      <c r="M171" s="24">
        <v>3876</v>
      </c>
      <c r="N171" s="24">
        <v>1135</v>
      </c>
      <c r="O171" s="24">
        <v>1049</v>
      </c>
      <c r="P171" s="24">
        <v>-1978</v>
      </c>
      <c r="Q171" s="24">
        <v>0</v>
      </c>
      <c r="R171" s="25">
        <v>0</v>
      </c>
      <c r="S171" s="25">
        <v>0</v>
      </c>
      <c r="T171" s="24">
        <v>0</v>
      </c>
      <c r="U171" s="25">
        <v>0</v>
      </c>
      <c r="V171" s="24">
        <v>0</v>
      </c>
      <c r="W171" s="24">
        <v>0</v>
      </c>
      <c r="X171" s="25">
        <f t="shared" si="6"/>
        <v>17211</v>
      </c>
      <c r="Y171" s="24">
        <v>2171.8678532235554</v>
      </c>
      <c r="Z171" s="25">
        <f t="shared" si="5"/>
        <v>19382.867853223557</v>
      </c>
    </row>
    <row r="172" spans="1:34" x14ac:dyDescent="0.2">
      <c r="A172" s="22" t="s">
        <v>198</v>
      </c>
      <c r="B172" s="23" t="s">
        <v>386</v>
      </c>
      <c r="C172" s="24">
        <v>0</v>
      </c>
      <c r="D172" s="25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787</v>
      </c>
      <c r="J172" s="24">
        <v>127</v>
      </c>
      <c r="K172" s="24">
        <v>47</v>
      </c>
      <c r="L172" s="24">
        <v>40</v>
      </c>
      <c r="M172" s="24">
        <v>17260</v>
      </c>
      <c r="N172" s="24">
        <v>302</v>
      </c>
      <c r="O172" s="24">
        <v>376</v>
      </c>
      <c r="P172" s="24">
        <v>-613</v>
      </c>
      <c r="Q172" s="24">
        <v>0</v>
      </c>
      <c r="R172" s="25">
        <v>0</v>
      </c>
      <c r="S172" s="25">
        <v>0</v>
      </c>
      <c r="T172" s="24">
        <v>0</v>
      </c>
      <c r="U172" s="25">
        <v>0</v>
      </c>
      <c r="V172" s="24">
        <v>-678</v>
      </c>
      <c r="W172" s="24">
        <v>0</v>
      </c>
      <c r="X172" s="25">
        <f t="shared" si="6"/>
        <v>17648</v>
      </c>
      <c r="Y172" s="24">
        <v>-39.553871667883215</v>
      </c>
      <c r="Z172" s="25">
        <f t="shared" si="5"/>
        <v>17608.446128332118</v>
      </c>
    </row>
    <row r="173" spans="1:34" x14ac:dyDescent="0.2">
      <c r="A173" s="22" t="s">
        <v>199</v>
      </c>
      <c r="B173" s="23" t="s">
        <v>387</v>
      </c>
      <c r="C173" s="24">
        <v>0</v>
      </c>
      <c r="D173" s="25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2836</v>
      </c>
      <c r="J173" s="24">
        <v>13940</v>
      </c>
      <c r="K173" s="24">
        <v>3647</v>
      </c>
      <c r="L173" s="24">
        <v>3676</v>
      </c>
      <c r="M173" s="24">
        <v>3876</v>
      </c>
      <c r="N173" s="24">
        <v>522</v>
      </c>
      <c r="O173" s="24">
        <v>979</v>
      </c>
      <c r="P173" s="24">
        <v>-2291</v>
      </c>
      <c r="Q173" s="24">
        <v>0</v>
      </c>
      <c r="R173" s="25">
        <v>0</v>
      </c>
      <c r="S173" s="25">
        <v>0</v>
      </c>
      <c r="T173" s="24">
        <v>0</v>
      </c>
      <c r="U173" s="25">
        <v>0</v>
      </c>
      <c r="V173" s="24">
        <v>0</v>
      </c>
      <c r="W173" s="24">
        <v>0</v>
      </c>
      <c r="X173" s="25">
        <f t="shared" si="6"/>
        <v>27185</v>
      </c>
      <c r="Y173" s="24">
        <v>-126.36670273022338</v>
      </c>
      <c r="Z173" s="25">
        <f t="shared" si="5"/>
        <v>27058.633297269778</v>
      </c>
    </row>
    <row r="174" spans="1:34" x14ac:dyDescent="0.2">
      <c r="A174" s="22" t="s">
        <v>200</v>
      </c>
      <c r="B174" s="23" t="s">
        <v>388</v>
      </c>
      <c r="C174" s="24">
        <v>0</v>
      </c>
      <c r="D174" s="25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2809</v>
      </c>
      <c r="J174" s="24">
        <v>10519</v>
      </c>
      <c r="K174" s="24">
        <v>2662</v>
      </c>
      <c r="L174" s="24">
        <v>2727</v>
      </c>
      <c r="M174" s="24">
        <v>2714</v>
      </c>
      <c r="N174" s="24">
        <v>1476</v>
      </c>
      <c r="O174" s="24">
        <v>1293</v>
      </c>
      <c r="P174" s="24">
        <v>-2456</v>
      </c>
      <c r="Q174" s="24">
        <v>0</v>
      </c>
      <c r="R174" s="25">
        <v>0</v>
      </c>
      <c r="S174" s="25">
        <v>0</v>
      </c>
      <c r="T174" s="24">
        <v>0</v>
      </c>
      <c r="U174" s="25">
        <v>0</v>
      </c>
      <c r="V174" s="24">
        <v>0</v>
      </c>
      <c r="W174" s="24">
        <v>0</v>
      </c>
      <c r="X174" s="25">
        <f t="shared" si="6"/>
        <v>21744</v>
      </c>
      <c r="Y174" s="24">
        <v>-81.35938394959588</v>
      </c>
      <c r="Z174" s="25">
        <f t="shared" si="5"/>
        <v>21662.640616050405</v>
      </c>
    </row>
    <row r="175" spans="1:34" x14ac:dyDescent="0.2">
      <c r="A175" s="22" t="s">
        <v>201</v>
      </c>
      <c r="B175" s="23" t="s">
        <v>389</v>
      </c>
      <c r="C175" s="24">
        <v>0</v>
      </c>
      <c r="D175" s="25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626</v>
      </c>
      <c r="J175" s="24">
        <v>3908</v>
      </c>
      <c r="K175" s="24">
        <v>1473</v>
      </c>
      <c r="L175" s="24">
        <v>1419</v>
      </c>
      <c r="M175" s="24">
        <v>3100</v>
      </c>
      <c r="N175" s="24">
        <v>325</v>
      </c>
      <c r="O175" s="24">
        <v>664</v>
      </c>
      <c r="P175" s="24">
        <v>-1419</v>
      </c>
      <c r="Q175" s="24">
        <v>0</v>
      </c>
      <c r="R175" s="25">
        <v>0</v>
      </c>
      <c r="S175" s="25">
        <v>0</v>
      </c>
      <c r="T175" s="24">
        <v>0</v>
      </c>
      <c r="U175" s="25">
        <v>0</v>
      </c>
      <c r="V175" s="24">
        <v>0</v>
      </c>
      <c r="W175" s="24">
        <v>0</v>
      </c>
      <c r="X175" s="25">
        <f t="shared" si="6"/>
        <v>10096</v>
      </c>
      <c r="Y175" s="24">
        <v>0</v>
      </c>
      <c r="Z175" s="25">
        <f t="shared" si="5"/>
        <v>10096</v>
      </c>
    </row>
    <row r="176" spans="1:34" x14ac:dyDescent="0.2">
      <c r="A176" s="22" t="s">
        <v>202</v>
      </c>
      <c r="B176" s="23" t="s">
        <v>390</v>
      </c>
      <c r="C176" s="24">
        <v>0</v>
      </c>
      <c r="D176" s="25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3849</v>
      </c>
      <c r="J176" s="24">
        <v>17108</v>
      </c>
      <c r="K176" s="24">
        <v>3914</v>
      </c>
      <c r="L176" s="24">
        <v>3892</v>
      </c>
      <c r="M176" s="24">
        <v>5038</v>
      </c>
      <c r="N176" s="24">
        <v>10902</v>
      </c>
      <c r="O176" s="24">
        <v>9410</v>
      </c>
      <c r="P176" s="24">
        <v>-415</v>
      </c>
      <c r="Q176" s="24">
        <v>0</v>
      </c>
      <c r="R176" s="25">
        <v>0</v>
      </c>
      <c r="S176" s="25">
        <v>0</v>
      </c>
      <c r="T176" s="24">
        <v>0</v>
      </c>
      <c r="U176" s="25">
        <v>130</v>
      </c>
      <c r="V176" s="24">
        <v>0</v>
      </c>
      <c r="W176" s="24">
        <v>0</v>
      </c>
      <c r="X176" s="25">
        <f t="shared" si="6"/>
        <v>53828</v>
      </c>
      <c r="Y176" s="24">
        <v>27681.820360235361</v>
      </c>
      <c r="Z176" s="25">
        <f t="shared" si="5"/>
        <v>81509.820360235361</v>
      </c>
      <c r="AB176" s="28"/>
      <c r="AC176" s="28"/>
      <c r="AD176" s="28"/>
      <c r="AE176" s="28"/>
      <c r="AF176" s="28"/>
      <c r="AG176" s="28"/>
      <c r="AH176" s="28"/>
    </row>
    <row r="177" spans="1:34" x14ac:dyDescent="0.2">
      <c r="A177" s="22" t="s">
        <v>203</v>
      </c>
      <c r="B177" s="23" t="s">
        <v>391</v>
      </c>
      <c r="C177" s="24">
        <v>0</v>
      </c>
      <c r="D177" s="25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3241</v>
      </c>
      <c r="K177" s="24">
        <v>830</v>
      </c>
      <c r="L177" s="24">
        <v>873</v>
      </c>
      <c r="M177" s="24">
        <v>3100</v>
      </c>
      <c r="N177" s="24">
        <v>883</v>
      </c>
      <c r="O177" s="24">
        <v>803</v>
      </c>
      <c r="P177" s="24">
        <v>-1834</v>
      </c>
      <c r="Q177" s="24">
        <v>0</v>
      </c>
      <c r="R177" s="25">
        <v>0</v>
      </c>
      <c r="S177" s="25">
        <v>0</v>
      </c>
      <c r="T177" s="24">
        <v>0</v>
      </c>
      <c r="U177" s="25">
        <v>0</v>
      </c>
      <c r="V177" s="24">
        <v>0</v>
      </c>
      <c r="W177" s="24">
        <v>0</v>
      </c>
      <c r="X177" s="25">
        <f t="shared" si="6"/>
        <v>7896</v>
      </c>
      <c r="Y177" s="24">
        <v>0</v>
      </c>
      <c r="Z177" s="25">
        <f t="shared" si="5"/>
        <v>7896</v>
      </c>
      <c r="AB177" s="28"/>
      <c r="AC177" s="28"/>
      <c r="AD177" s="28"/>
      <c r="AE177" s="28"/>
      <c r="AF177" s="28"/>
      <c r="AG177" s="28"/>
      <c r="AH177" s="28"/>
    </row>
    <row r="178" spans="1:34" x14ac:dyDescent="0.2">
      <c r="A178" s="22" t="s">
        <v>204</v>
      </c>
      <c r="B178" s="23" t="s">
        <v>392</v>
      </c>
      <c r="C178" s="24">
        <v>0</v>
      </c>
      <c r="D178" s="25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4181</v>
      </c>
      <c r="K178" s="24">
        <v>979</v>
      </c>
      <c r="L178" s="24">
        <v>1020</v>
      </c>
      <c r="M178" s="24">
        <v>3294</v>
      </c>
      <c r="N178" s="24">
        <v>377</v>
      </c>
      <c r="O178" s="24">
        <v>419</v>
      </c>
      <c r="P178" s="24">
        <v>-1040</v>
      </c>
      <c r="Q178" s="24">
        <v>0</v>
      </c>
      <c r="R178" s="25">
        <v>0</v>
      </c>
      <c r="S178" s="25">
        <v>0</v>
      </c>
      <c r="T178" s="24">
        <v>0</v>
      </c>
      <c r="U178" s="25">
        <v>0</v>
      </c>
      <c r="V178" s="24">
        <v>0</v>
      </c>
      <c r="W178" s="24">
        <v>0</v>
      </c>
      <c r="X178" s="25">
        <f t="shared" si="6"/>
        <v>9230</v>
      </c>
      <c r="Y178" s="24">
        <v>0</v>
      </c>
      <c r="Z178" s="25">
        <f t="shared" si="5"/>
        <v>9230</v>
      </c>
      <c r="AB178" s="28"/>
      <c r="AC178" s="28"/>
      <c r="AD178" s="28"/>
      <c r="AE178" s="28"/>
      <c r="AF178" s="28"/>
      <c r="AG178" s="28"/>
      <c r="AH178" s="28"/>
    </row>
    <row r="179" spans="1:34" x14ac:dyDescent="0.2">
      <c r="A179" s="22" t="s">
        <v>205</v>
      </c>
      <c r="B179" s="23" t="s">
        <v>393</v>
      </c>
      <c r="C179" s="24">
        <v>0</v>
      </c>
      <c r="D179" s="25">
        <v>0</v>
      </c>
      <c r="E179" s="24">
        <v>9600</v>
      </c>
      <c r="F179" s="24">
        <v>0</v>
      </c>
      <c r="G179" s="24">
        <v>0</v>
      </c>
      <c r="H179" s="24">
        <v>-4</v>
      </c>
      <c r="I179" s="24">
        <v>6976</v>
      </c>
      <c r="J179" s="24">
        <v>41232</v>
      </c>
      <c r="K179" s="24">
        <v>10435</v>
      </c>
      <c r="L179" s="24">
        <v>10570</v>
      </c>
      <c r="M179" s="24">
        <v>58273</v>
      </c>
      <c r="N179" s="24">
        <v>97005</v>
      </c>
      <c r="O179" s="24">
        <v>81198</v>
      </c>
      <c r="P179" s="24">
        <v>-52119</v>
      </c>
      <c r="Q179" s="24">
        <v>0</v>
      </c>
      <c r="R179" s="25">
        <v>0</v>
      </c>
      <c r="S179" s="25">
        <v>0</v>
      </c>
      <c r="T179" s="24">
        <v>496</v>
      </c>
      <c r="U179" s="25">
        <v>28</v>
      </c>
      <c r="V179" s="24">
        <v>-95328</v>
      </c>
      <c r="W179" s="24">
        <v>0</v>
      </c>
      <c r="X179" s="25">
        <f t="shared" si="6"/>
        <v>168362</v>
      </c>
      <c r="Y179" s="24">
        <v>-50419.667216695067</v>
      </c>
      <c r="Z179" s="25">
        <f t="shared" si="5"/>
        <v>117942.33278330494</v>
      </c>
      <c r="AB179" s="28"/>
    </row>
    <row r="180" spans="1:34" x14ac:dyDescent="0.2">
      <c r="A180" s="22" t="s">
        <v>206</v>
      </c>
      <c r="B180" s="23" t="s">
        <v>394</v>
      </c>
      <c r="C180" s="24">
        <v>0</v>
      </c>
      <c r="D180" s="25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498</v>
      </c>
      <c r="K180" s="24">
        <v>120</v>
      </c>
      <c r="L180" s="24">
        <v>53</v>
      </c>
      <c r="M180" s="24">
        <v>112</v>
      </c>
      <c r="N180" s="24">
        <v>302</v>
      </c>
      <c r="O180" s="24">
        <v>187</v>
      </c>
      <c r="P180" s="24">
        <v>-484</v>
      </c>
      <c r="Q180" s="24">
        <v>0</v>
      </c>
      <c r="R180" s="25">
        <v>0</v>
      </c>
      <c r="S180" s="25">
        <v>0</v>
      </c>
      <c r="T180" s="24">
        <v>0</v>
      </c>
      <c r="U180" s="25">
        <v>14</v>
      </c>
      <c r="V180" s="24">
        <v>0</v>
      </c>
      <c r="W180" s="24">
        <v>0</v>
      </c>
      <c r="X180" s="25">
        <f t="shared" si="6"/>
        <v>802</v>
      </c>
      <c r="Y180" s="24">
        <v>-6.8945463430083009</v>
      </c>
      <c r="Z180" s="25">
        <f t="shared" si="5"/>
        <v>795.1054536569917</v>
      </c>
    </row>
    <row r="181" spans="1:34" x14ac:dyDescent="0.2">
      <c r="A181" s="22" t="s">
        <v>207</v>
      </c>
      <c r="B181" s="23" t="s">
        <v>395</v>
      </c>
      <c r="C181" s="24">
        <v>0</v>
      </c>
      <c r="D181" s="25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34631</v>
      </c>
      <c r="K181" s="24">
        <v>8386</v>
      </c>
      <c r="L181" s="24">
        <v>8592</v>
      </c>
      <c r="M181" s="24">
        <v>4070</v>
      </c>
      <c r="N181" s="24">
        <v>8485</v>
      </c>
      <c r="O181" s="24">
        <v>7053</v>
      </c>
      <c r="P181" s="24">
        <v>-13940</v>
      </c>
      <c r="Q181" s="24">
        <v>0</v>
      </c>
      <c r="R181" s="25">
        <v>0</v>
      </c>
      <c r="S181" s="25">
        <v>0</v>
      </c>
      <c r="T181" s="24">
        <v>0</v>
      </c>
      <c r="U181" s="25">
        <v>0</v>
      </c>
      <c r="V181" s="24">
        <v>0</v>
      </c>
      <c r="W181" s="24">
        <v>0</v>
      </c>
      <c r="X181" s="25">
        <f t="shared" si="6"/>
        <v>57277</v>
      </c>
      <c r="Y181" s="24">
        <v>-23.347586266529277</v>
      </c>
      <c r="Z181" s="25">
        <f t="shared" si="5"/>
        <v>57253.652413733471</v>
      </c>
    </row>
    <row r="182" spans="1:34" x14ac:dyDescent="0.2">
      <c r="A182" s="22" t="s">
        <v>208</v>
      </c>
      <c r="B182" s="23" t="s">
        <v>396</v>
      </c>
      <c r="C182" s="24">
        <v>0</v>
      </c>
      <c r="D182" s="25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2149</v>
      </c>
      <c r="J182" s="24">
        <v>6578</v>
      </c>
      <c r="K182" s="24">
        <v>1827</v>
      </c>
      <c r="L182" s="24">
        <v>1882</v>
      </c>
      <c r="M182" s="24">
        <v>2908</v>
      </c>
      <c r="N182" s="24">
        <v>1654</v>
      </c>
      <c r="O182" s="24">
        <v>1293</v>
      </c>
      <c r="P182" s="24">
        <v>-1452</v>
      </c>
      <c r="Q182" s="24">
        <v>0</v>
      </c>
      <c r="R182" s="25">
        <v>0</v>
      </c>
      <c r="S182" s="25">
        <v>0</v>
      </c>
      <c r="T182" s="24">
        <v>0</v>
      </c>
      <c r="U182" s="25">
        <v>0</v>
      </c>
      <c r="V182" s="24">
        <v>0</v>
      </c>
      <c r="W182" s="24">
        <v>0</v>
      </c>
      <c r="X182" s="25">
        <f t="shared" si="6"/>
        <v>16839</v>
      </c>
      <c r="Y182" s="24">
        <v>-57.124673836950294</v>
      </c>
      <c r="Z182" s="25">
        <f t="shared" si="5"/>
        <v>16781.875326163048</v>
      </c>
    </row>
    <row r="183" spans="1:34" x14ac:dyDescent="0.2">
      <c r="A183" s="22" t="s">
        <v>209</v>
      </c>
      <c r="B183" s="23" t="s">
        <v>397</v>
      </c>
      <c r="C183" s="24">
        <v>0</v>
      </c>
      <c r="D183" s="25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2094</v>
      </c>
      <c r="J183" s="24">
        <v>13866</v>
      </c>
      <c r="K183" s="24">
        <v>4353</v>
      </c>
      <c r="L183" s="24">
        <v>4369</v>
      </c>
      <c r="M183" s="24">
        <v>2326</v>
      </c>
      <c r="N183" s="24">
        <v>819</v>
      </c>
      <c r="O183" s="24">
        <v>1020</v>
      </c>
      <c r="P183" s="24">
        <v>-1433</v>
      </c>
      <c r="Q183" s="24">
        <v>0</v>
      </c>
      <c r="R183" s="25">
        <v>0</v>
      </c>
      <c r="S183" s="25">
        <v>0</v>
      </c>
      <c r="T183" s="24">
        <v>0</v>
      </c>
      <c r="U183" s="25">
        <v>0</v>
      </c>
      <c r="V183" s="24">
        <v>0</v>
      </c>
      <c r="W183" s="24">
        <v>0</v>
      </c>
      <c r="X183" s="25">
        <f t="shared" si="6"/>
        <v>27414</v>
      </c>
      <c r="Y183" s="24">
        <v>-323.70648507605171</v>
      </c>
      <c r="Z183" s="25">
        <f t="shared" si="5"/>
        <v>27090.293514923949</v>
      </c>
    </row>
    <row r="184" spans="1:34" x14ac:dyDescent="0.2">
      <c r="A184" s="22" t="s">
        <v>210</v>
      </c>
      <c r="B184" s="23" t="s">
        <v>398</v>
      </c>
      <c r="C184" s="24">
        <v>0</v>
      </c>
      <c r="D184" s="25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2266</v>
      </c>
      <c r="J184" s="24">
        <v>8333</v>
      </c>
      <c r="K184" s="24">
        <v>2159</v>
      </c>
      <c r="L184" s="24">
        <v>2241</v>
      </c>
      <c r="M184" s="24">
        <v>2714</v>
      </c>
      <c r="N184" s="24">
        <v>293</v>
      </c>
      <c r="O184" s="24">
        <v>619</v>
      </c>
      <c r="P184" s="24">
        <v>-1823</v>
      </c>
      <c r="Q184" s="24">
        <v>0</v>
      </c>
      <c r="R184" s="25">
        <v>0</v>
      </c>
      <c r="S184" s="25">
        <v>0</v>
      </c>
      <c r="T184" s="24">
        <v>0</v>
      </c>
      <c r="U184" s="25">
        <v>0</v>
      </c>
      <c r="V184" s="24">
        <v>0</v>
      </c>
      <c r="W184" s="24">
        <v>0</v>
      </c>
      <c r="X184" s="25">
        <f t="shared" si="6"/>
        <v>16802</v>
      </c>
      <c r="Y184" s="24">
        <v>-21.638134029147839</v>
      </c>
      <c r="Z184" s="25">
        <f t="shared" si="5"/>
        <v>16780.361865970852</v>
      </c>
    </row>
    <row r="185" spans="1:34" x14ac:dyDescent="0.2">
      <c r="A185" s="22" t="s">
        <v>211</v>
      </c>
      <c r="B185" s="23" t="s">
        <v>399</v>
      </c>
      <c r="C185" s="24">
        <v>0</v>
      </c>
      <c r="D185" s="25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1547</v>
      </c>
      <c r="J185" s="24">
        <v>5969</v>
      </c>
      <c r="K185" s="24">
        <v>1499</v>
      </c>
      <c r="L185" s="24">
        <v>1553</v>
      </c>
      <c r="M185" s="24">
        <v>2132</v>
      </c>
      <c r="N185" s="24">
        <v>522</v>
      </c>
      <c r="O185" s="24">
        <v>550</v>
      </c>
      <c r="P185" s="24">
        <v>-1044</v>
      </c>
      <c r="Q185" s="24">
        <v>0</v>
      </c>
      <c r="R185" s="25">
        <v>0</v>
      </c>
      <c r="S185" s="25">
        <v>0</v>
      </c>
      <c r="T185" s="24">
        <v>0</v>
      </c>
      <c r="U185" s="25">
        <v>0</v>
      </c>
      <c r="V185" s="24">
        <v>0</v>
      </c>
      <c r="W185" s="24">
        <v>0</v>
      </c>
      <c r="X185" s="25">
        <f t="shared" si="6"/>
        <v>12728</v>
      </c>
      <c r="Y185" s="24">
        <v>0</v>
      </c>
      <c r="Z185" s="25">
        <f t="shared" si="5"/>
        <v>12728</v>
      </c>
    </row>
    <row r="186" spans="1:34" x14ac:dyDescent="0.2">
      <c r="A186" s="22" t="s">
        <v>212</v>
      </c>
      <c r="B186" s="23" t="s">
        <v>400</v>
      </c>
      <c r="C186" s="24">
        <v>0</v>
      </c>
      <c r="D186" s="25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3528</v>
      </c>
      <c r="J186" s="24">
        <v>11399</v>
      </c>
      <c r="K186" s="24">
        <v>2608</v>
      </c>
      <c r="L186" s="24">
        <v>2725</v>
      </c>
      <c r="M186" s="24">
        <v>2908</v>
      </c>
      <c r="N186" s="24">
        <v>1547</v>
      </c>
      <c r="O186" s="24">
        <v>1355</v>
      </c>
      <c r="P186" s="24">
        <v>-2047</v>
      </c>
      <c r="Q186" s="24">
        <v>0</v>
      </c>
      <c r="R186" s="25">
        <v>0</v>
      </c>
      <c r="S186" s="25">
        <v>0</v>
      </c>
      <c r="T186" s="24">
        <v>0</v>
      </c>
      <c r="U186" s="25">
        <v>0</v>
      </c>
      <c r="V186" s="24">
        <v>0</v>
      </c>
      <c r="W186" s="24">
        <v>0</v>
      </c>
      <c r="X186" s="25">
        <f t="shared" si="6"/>
        <v>24023</v>
      </c>
      <c r="Y186" s="24">
        <v>-487.70026988729222</v>
      </c>
      <c r="Z186" s="25">
        <f t="shared" ref="Z186:Z216" si="7">+X186+Y186</f>
        <v>23535.299730112707</v>
      </c>
    </row>
    <row r="187" spans="1:34" x14ac:dyDescent="0.2">
      <c r="A187" s="22" t="s">
        <v>213</v>
      </c>
      <c r="B187" s="23" t="s">
        <v>401</v>
      </c>
      <c r="C187" s="24">
        <v>0</v>
      </c>
      <c r="D187" s="25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1419</v>
      </c>
      <c r="J187" s="24">
        <v>5838</v>
      </c>
      <c r="K187" s="24">
        <v>1571</v>
      </c>
      <c r="L187" s="24">
        <v>1621</v>
      </c>
      <c r="M187" s="24">
        <v>2326</v>
      </c>
      <c r="N187" s="24">
        <v>693</v>
      </c>
      <c r="O187" s="24">
        <v>706</v>
      </c>
      <c r="P187" s="24">
        <v>-1137</v>
      </c>
      <c r="Q187" s="24">
        <v>0</v>
      </c>
      <c r="R187" s="25">
        <v>0</v>
      </c>
      <c r="S187" s="25">
        <v>0</v>
      </c>
      <c r="T187" s="24">
        <v>0</v>
      </c>
      <c r="U187" s="25">
        <v>0</v>
      </c>
      <c r="V187" s="24">
        <v>0</v>
      </c>
      <c r="W187" s="24">
        <v>0</v>
      </c>
      <c r="X187" s="25">
        <f t="shared" si="6"/>
        <v>13037</v>
      </c>
      <c r="Y187" s="24">
        <v>34.225644169888881</v>
      </c>
      <c r="Z187" s="25">
        <f t="shared" si="7"/>
        <v>13071.225644169888</v>
      </c>
    </row>
    <row r="188" spans="1:34" x14ac:dyDescent="0.2">
      <c r="A188" s="22" t="s">
        <v>214</v>
      </c>
      <c r="B188" s="23" t="s">
        <v>402</v>
      </c>
      <c r="C188" s="24">
        <v>0</v>
      </c>
      <c r="D188" s="25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1260</v>
      </c>
      <c r="J188" s="24">
        <v>7936</v>
      </c>
      <c r="K188" s="24">
        <v>1863</v>
      </c>
      <c r="L188" s="24">
        <v>1940</v>
      </c>
      <c r="M188" s="24">
        <v>3100</v>
      </c>
      <c r="N188" s="24">
        <v>464</v>
      </c>
      <c r="O188" s="24">
        <v>602</v>
      </c>
      <c r="P188" s="24">
        <v>-1162</v>
      </c>
      <c r="Q188" s="24">
        <v>0</v>
      </c>
      <c r="R188" s="25">
        <v>0</v>
      </c>
      <c r="S188" s="25">
        <v>0</v>
      </c>
      <c r="T188" s="24">
        <v>0</v>
      </c>
      <c r="U188" s="25">
        <v>0</v>
      </c>
      <c r="V188" s="24">
        <v>0</v>
      </c>
      <c r="W188" s="24">
        <v>0</v>
      </c>
      <c r="X188" s="25">
        <f t="shared" si="6"/>
        <v>16003</v>
      </c>
      <c r="Y188" s="24">
        <v>0</v>
      </c>
      <c r="Z188" s="25">
        <f t="shared" si="7"/>
        <v>16003</v>
      </c>
    </row>
    <row r="189" spans="1:34" x14ac:dyDescent="0.2">
      <c r="A189" s="22" t="s">
        <v>215</v>
      </c>
      <c r="B189" s="23" t="s">
        <v>403</v>
      </c>
      <c r="C189" s="24">
        <v>0</v>
      </c>
      <c r="D189" s="25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896</v>
      </c>
      <c r="J189" s="24">
        <v>8468</v>
      </c>
      <c r="K189" s="24">
        <v>1975</v>
      </c>
      <c r="L189" s="24">
        <v>2079</v>
      </c>
      <c r="M189" s="24">
        <v>3100</v>
      </c>
      <c r="N189" s="24">
        <v>1861</v>
      </c>
      <c r="O189" s="24">
        <v>1404</v>
      </c>
      <c r="P189" s="24">
        <v>-1167</v>
      </c>
      <c r="Q189" s="24">
        <v>0</v>
      </c>
      <c r="R189" s="25">
        <v>0</v>
      </c>
      <c r="S189" s="25">
        <v>0</v>
      </c>
      <c r="T189" s="24">
        <v>0</v>
      </c>
      <c r="U189" s="25">
        <v>0</v>
      </c>
      <c r="V189" s="24">
        <v>0</v>
      </c>
      <c r="W189" s="24">
        <v>0</v>
      </c>
      <c r="X189" s="25">
        <f t="shared" si="6"/>
        <v>18616</v>
      </c>
      <c r="Y189" s="24">
        <v>53.861302139909128</v>
      </c>
      <c r="Z189" s="25">
        <f t="shared" si="7"/>
        <v>18669.861302139911</v>
      </c>
    </row>
    <row r="190" spans="1:34" x14ac:dyDescent="0.2">
      <c r="A190" s="22" t="s">
        <v>216</v>
      </c>
      <c r="B190" s="23" t="s">
        <v>404</v>
      </c>
      <c r="C190" s="24">
        <v>0</v>
      </c>
      <c r="D190" s="25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1622</v>
      </c>
      <c r="J190" s="24">
        <v>7230</v>
      </c>
      <c r="K190" s="24">
        <v>1787</v>
      </c>
      <c r="L190" s="24">
        <v>1886</v>
      </c>
      <c r="M190" s="24">
        <v>2132</v>
      </c>
      <c r="N190" s="24">
        <v>1611</v>
      </c>
      <c r="O190" s="24">
        <v>1290</v>
      </c>
      <c r="P190" s="24">
        <v>-953</v>
      </c>
      <c r="Q190" s="24">
        <v>0</v>
      </c>
      <c r="R190" s="25">
        <v>0</v>
      </c>
      <c r="S190" s="25">
        <v>0</v>
      </c>
      <c r="T190" s="24">
        <v>0</v>
      </c>
      <c r="U190" s="25">
        <v>0</v>
      </c>
      <c r="V190" s="24">
        <v>0</v>
      </c>
      <c r="W190" s="24">
        <v>0</v>
      </c>
      <c r="X190" s="25">
        <f t="shared" si="6"/>
        <v>16605</v>
      </c>
      <c r="Y190" s="24">
        <v>0</v>
      </c>
      <c r="Z190" s="25">
        <f t="shared" si="7"/>
        <v>16605</v>
      </c>
    </row>
    <row r="191" spans="1:34" x14ac:dyDescent="0.2">
      <c r="A191" s="22" t="s">
        <v>217</v>
      </c>
      <c r="B191" s="23" t="s">
        <v>405</v>
      </c>
      <c r="C191" s="24">
        <v>149840</v>
      </c>
      <c r="D191" s="25">
        <v>0</v>
      </c>
      <c r="E191" s="24">
        <v>11322</v>
      </c>
      <c r="F191" s="24">
        <v>0</v>
      </c>
      <c r="G191" s="24">
        <v>12761</v>
      </c>
      <c r="H191" s="24">
        <v>136</v>
      </c>
      <c r="I191" s="24">
        <v>7562</v>
      </c>
      <c r="J191" s="24">
        <v>29525</v>
      </c>
      <c r="K191" s="24">
        <v>8677</v>
      </c>
      <c r="L191" s="24">
        <v>8846</v>
      </c>
      <c r="M191" s="24">
        <v>55978</v>
      </c>
      <c r="N191" s="24">
        <v>8057</v>
      </c>
      <c r="O191" s="24">
        <v>7956</v>
      </c>
      <c r="P191" s="24">
        <v>-15271</v>
      </c>
      <c r="Q191" s="24">
        <v>0</v>
      </c>
      <c r="R191" s="25">
        <v>42379</v>
      </c>
      <c r="S191" s="25">
        <v>0</v>
      </c>
      <c r="T191" s="24">
        <v>0</v>
      </c>
      <c r="U191" s="25">
        <v>0</v>
      </c>
      <c r="V191" s="24">
        <v>-11617</v>
      </c>
      <c r="W191" s="24">
        <v>0</v>
      </c>
      <c r="X191" s="25">
        <f t="shared" si="6"/>
        <v>316151</v>
      </c>
      <c r="Y191" s="24">
        <v>-2409.2015216577111</v>
      </c>
      <c r="Z191" s="25">
        <f t="shared" si="7"/>
        <v>313741.7984783423</v>
      </c>
    </row>
    <row r="192" spans="1:34" x14ac:dyDescent="0.2">
      <c r="A192" s="22" t="s">
        <v>218</v>
      </c>
      <c r="B192" s="23" t="s">
        <v>406</v>
      </c>
      <c r="C192" s="24">
        <v>0</v>
      </c>
      <c r="D192" s="25">
        <v>0</v>
      </c>
      <c r="E192" s="24">
        <v>2263</v>
      </c>
      <c r="F192" s="24">
        <v>0</v>
      </c>
      <c r="G192" s="24">
        <v>0</v>
      </c>
      <c r="H192" s="24">
        <v>3</v>
      </c>
      <c r="I192" s="24">
        <v>7540</v>
      </c>
      <c r="J192" s="24">
        <v>9931</v>
      </c>
      <c r="K192" s="24">
        <v>2140</v>
      </c>
      <c r="L192" s="24">
        <v>2185</v>
      </c>
      <c r="M192" s="24">
        <v>26770</v>
      </c>
      <c r="N192" s="24">
        <v>9097</v>
      </c>
      <c r="O192" s="24">
        <v>7572</v>
      </c>
      <c r="P192" s="24">
        <v>-7761</v>
      </c>
      <c r="Q192" s="24">
        <v>0</v>
      </c>
      <c r="R192" s="25">
        <v>0</v>
      </c>
      <c r="S192" s="25">
        <v>0</v>
      </c>
      <c r="T192" s="24">
        <v>0</v>
      </c>
      <c r="U192" s="25">
        <v>0</v>
      </c>
      <c r="V192" s="24">
        <v>-61585</v>
      </c>
      <c r="W192" s="24">
        <v>0</v>
      </c>
      <c r="X192" s="25">
        <f t="shared" si="6"/>
        <v>-1845</v>
      </c>
      <c r="Y192" s="24">
        <v>-8032.5299552978304</v>
      </c>
      <c r="Z192" s="25">
        <f t="shared" si="7"/>
        <v>-9877.5299552978304</v>
      </c>
    </row>
    <row r="193" spans="1:26" x14ac:dyDescent="0.2">
      <c r="A193" s="22" t="s">
        <v>430</v>
      </c>
      <c r="B193" s="23" t="s">
        <v>445</v>
      </c>
      <c r="C193" s="24">
        <v>0</v>
      </c>
      <c r="D193" s="25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2175</v>
      </c>
      <c r="J193" s="24">
        <v>10727</v>
      </c>
      <c r="K193" s="24">
        <v>2392</v>
      </c>
      <c r="L193" s="24">
        <v>2551</v>
      </c>
      <c r="M193" s="24">
        <v>2520</v>
      </c>
      <c r="N193" s="24">
        <v>1759</v>
      </c>
      <c r="O193" s="24">
        <v>1381</v>
      </c>
      <c r="P193" s="24">
        <v>-1320</v>
      </c>
      <c r="Q193" s="24">
        <v>0</v>
      </c>
      <c r="R193" s="25">
        <v>0</v>
      </c>
      <c r="S193" s="25">
        <v>0</v>
      </c>
      <c r="T193" s="24">
        <v>0</v>
      </c>
      <c r="U193" s="25">
        <v>0</v>
      </c>
      <c r="V193" s="24">
        <v>0</v>
      </c>
      <c r="W193" s="24">
        <v>0</v>
      </c>
      <c r="X193" s="25">
        <f t="shared" si="6"/>
        <v>22185</v>
      </c>
      <c r="Y193" s="24">
        <v>-22.503659390313754</v>
      </c>
      <c r="Z193" s="25">
        <f t="shared" si="7"/>
        <v>22162.496340609687</v>
      </c>
    </row>
    <row r="194" spans="1:26" x14ac:dyDescent="0.2">
      <c r="A194" s="22" t="s">
        <v>219</v>
      </c>
      <c r="B194" s="23" t="s">
        <v>407</v>
      </c>
      <c r="C194" s="24">
        <v>0</v>
      </c>
      <c r="D194" s="25">
        <v>0</v>
      </c>
      <c r="E194" s="24">
        <v>0</v>
      </c>
      <c r="F194" s="24">
        <v>0</v>
      </c>
      <c r="G194" s="24">
        <v>0</v>
      </c>
      <c r="H194" s="24">
        <v>14</v>
      </c>
      <c r="I194" s="24">
        <v>7318</v>
      </c>
      <c r="J194" s="24">
        <v>13790</v>
      </c>
      <c r="K194" s="24">
        <v>3170</v>
      </c>
      <c r="L194" s="24">
        <v>3285</v>
      </c>
      <c r="M194" s="24">
        <v>9536</v>
      </c>
      <c r="N194" s="24">
        <v>-877</v>
      </c>
      <c r="O194" s="24">
        <v>437</v>
      </c>
      <c r="P194" s="24">
        <v>-2905</v>
      </c>
      <c r="Q194" s="24">
        <v>0</v>
      </c>
      <c r="R194" s="25">
        <v>0</v>
      </c>
      <c r="S194" s="25">
        <v>0</v>
      </c>
      <c r="T194" s="24">
        <v>0</v>
      </c>
      <c r="U194" s="25">
        <v>0</v>
      </c>
      <c r="V194" s="24">
        <v>0</v>
      </c>
      <c r="W194" s="24">
        <v>0</v>
      </c>
      <c r="X194" s="25">
        <f t="shared" si="6"/>
        <v>33768</v>
      </c>
      <c r="Y194" s="24">
        <v>0</v>
      </c>
      <c r="Z194" s="25">
        <f t="shared" si="7"/>
        <v>33768</v>
      </c>
    </row>
    <row r="195" spans="1:26" x14ac:dyDescent="0.2">
      <c r="A195" s="22" t="s">
        <v>220</v>
      </c>
      <c r="B195" s="6" t="s">
        <v>408</v>
      </c>
      <c r="C195" s="24">
        <v>0</v>
      </c>
      <c r="D195" s="25">
        <v>0</v>
      </c>
      <c r="E195" s="24">
        <v>65009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229194</v>
      </c>
      <c r="N195" s="24">
        <v>-172</v>
      </c>
      <c r="O195" s="24">
        <v>409</v>
      </c>
      <c r="P195" s="24">
        <v>203</v>
      </c>
      <c r="Q195" s="24">
        <v>0</v>
      </c>
      <c r="R195" s="25">
        <v>0</v>
      </c>
      <c r="S195" s="25">
        <v>0</v>
      </c>
      <c r="T195" s="24">
        <v>0</v>
      </c>
      <c r="U195" s="25">
        <v>0</v>
      </c>
      <c r="V195" s="24">
        <v>-2160</v>
      </c>
      <c r="W195" s="24">
        <v>0</v>
      </c>
      <c r="X195" s="25">
        <f t="shared" si="6"/>
        <v>292483</v>
      </c>
      <c r="Y195" s="24">
        <v>-4773.2927695293083</v>
      </c>
      <c r="Z195" s="25">
        <f>+X195+Y195</f>
        <v>287709.70723047067</v>
      </c>
    </row>
    <row r="196" spans="1:26" x14ac:dyDescent="0.2">
      <c r="A196" s="22" t="s">
        <v>221</v>
      </c>
      <c r="B196" s="23" t="s">
        <v>409</v>
      </c>
      <c r="C196" s="24">
        <v>0</v>
      </c>
      <c r="D196" s="25">
        <v>0</v>
      </c>
      <c r="E196" s="24">
        <v>-864</v>
      </c>
      <c r="F196" s="24">
        <v>0</v>
      </c>
      <c r="G196" s="24">
        <v>0</v>
      </c>
      <c r="H196" s="24">
        <v>-1</v>
      </c>
      <c r="I196" s="24">
        <v>1026</v>
      </c>
      <c r="J196" s="24">
        <v>674</v>
      </c>
      <c r="K196" s="24">
        <v>197</v>
      </c>
      <c r="L196" s="24">
        <v>214</v>
      </c>
      <c r="M196" s="24">
        <v>14426</v>
      </c>
      <c r="N196" s="24">
        <v>832</v>
      </c>
      <c r="O196" s="24">
        <v>1162</v>
      </c>
      <c r="P196" s="24">
        <v>-989</v>
      </c>
      <c r="Q196" s="24">
        <v>0</v>
      </c>
      <c r="R196" s="25">
        <v>0</v>
      </c>
      <c r="S196" s="25">
        <v>0</v>
      </c>
      <c r="T196" s="24">
        <v>0</v>
      </c>
      <c r="U196" s="25">
        <v>0</v>
      </c>
      <c r="V196" s="24">
        <v>70</v>
      </c>
      <c r="W196" s="24">
        <v>0</v>
      </c>
      <c r="X196" s="25">
        <f t="shared" si="6"/>
        <v>16747</v>
      </c>
      <c r="Y196" s="24">
        <v>-981.09558824756721</v>
      </c>
      <c r="Z196" s="25">
        <f t="shared" si="7"/>
        <v>15765.904411752434</v>
      </c>
    </row>
    <row r="197" spans="1:26" x14ac:dyDescent="0.2">
      <c r="A197" s="22" t="s">
        <v>428</v>
      </c>
      <c r="B197" s="23" t="s">
        <v>429</v>
      </c>
      <c r="C197" s="24">
        <v>15128</v>
      </c>
      <c r="D197" s="25">
        <v>0</v>
      </c>
      <c r="E197" s="24">
        <v>0</v>
      </c>
      <c r="F197" s="24">
        <v>0</v>
      </c>
      <c r="G197" s="24">
        <v>900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4560</v>
      </c>
      <c r="N197" s="24">
        <v>7</v>
      </c>
      <c r="O197" s="24">
        <v>52</v>
      </c>
      <c r="P197" s="24">
        <v>-179</v>
      </c>
      <c r="Q197" s="24">
        <v>0</v>
      </c>
      <c r="R197" s="25">
        <v>2950</v>
      </c>
      <c r="S197" s="25">
        <v>0</v>
      </c>
      <c r="T197" s="24">
        <v>0</v>
      </c>
      <c r="U197" s="25">
        <v>0</v>
      </c>
      <c r="V197" s="24">
        <v>0</v>
      </c>
      <c r="W197" s="24">
        <v>0</v>
      </c>
      <c r="X197" s="25">
        <f t="shared" si="6"/>
        <v>23418</v>
      </c>
      <c r="Y197" s="24">
        <v>-110.34741167465913</v>
      </c>
      <c r="Z197" s="25">
        <f t="shared" si="7"/>
        <v>23307.652588325342</v>
      </c>
    </row>
    <row r="198" spans="1:26" x14ac:dyDescent="0.2">
      <c r="A198" s="22" t="s">
        <v>222</v>
      </c>
      <c r="B198" s="23" t="s">
        <v>410</v>
      </c>
      <c r="C198" s="24">
        <v>0</v>
      </c>
      <c r="D198" s="25">
        <v>0</v>
      </c>
      <c r="E198" s="24">
        <v>0</v>
      </c>
      <c r="F198" s="24">
        <v>0</v>
      </c>
      <c r="G198" s="24">
        <v>0</v>
      </c>
      <c r="H198" s="24">
        <v>2</v>
      </c>
      <c r="I198" s="24">
        <v>2484</v>
      </c>
      <c r="J198" s="24">
        <v>0</v>
      </c>
      <c r="K198" s="24">
        <v>0</v>
      </c>
      <c r="L198" s="24">
        <v>3539</v>
      </c>
      <c r="M198" s="24">
        <v>10769</v>
      </c>
      <c r="N198" s="24">
        <v>4747</v>
      </c>
      <c r="O198" s="24">
        <v>4436</v>
      </c>
      <c r="P198" s="24">
        <v>-4637</v>
      </c>
      <c r="Q198" s="24">
        <v>0</v>
      </c>
      <c r="R198" s="25">
        <v>0</v>
      </c>
      <c r="S198" s="25">
        <v>0</v>
      </c>
      <c r="T198" s="24">
        <v>0</v>
      </c>
      <c r="U198" s="25">
        <v>0</v>
      </c>
      <c r="V198" s="24">
        <v>-108790</v>
      </c>
      <c r="W198" s="24">
        <v>0</v>
      </c>
      <c r="X198" s="25">
        <f t="shared" si="6"/>
        <v>-87450</v>
      </c>
      <c r="Y198" s="24">
        <v>-13547.305599428735</v>
      </c>
      <c r="Z198" s="25">
        <f t="shared" si="7"/>
        <v>-100997.30559942874</v>
      </c>
    </row>
    <row r="199" spans="1:26" x14ac:dyDescent="0.2">
      <c r="A199" s="22" t="s">
        <v>223</v>
      </c>
      <c r="B199" s="23" t="s">
        <v>452</v>
      </c>
      <c r="C199" s="24">
        <v>0</v>
      </c>
      <c r="D199" s="25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78</v>
      </c>
      <c r="J199" s="24">
        <v>342</v>
      </c>
      <c r="K199" s="24">
        <v>82</v>
      </c>
      <c r="L199" s="24">
        <v>86</v>
      </c>
      <c r="M199" s="24">
        <v>4124</v>
      </c>
      <c r="N199" s="24">
        <v>189</v>
      </c>
      <c r="O199" s="24">
        <v>372</v>
      </c>
      <c r="P199" s="24">
        <v>-500</v>
      </c>
      <c r="Q199" s="24">
        <v>0</v>
      </c>
      <c r="R199" s="25">
        <v>0</v>
      </c>
      <c r="S199" s="25">
        <v>0</v>
      </c>
      <c r="T199" s="24">
        <v>0</v>
      </c>
      <c r="U199" s="25">
        <v>0</v>
      </c>
      <c r="V199" s="24">
        <v>0</v>
      </c>
      <c r="W199" s="24">
        <v>0</v>
      </c>
      <c r="X199" s="25">
        <f t="shared" si="6"/>
        <v>4773</v>
      </c>
      <c r="Y199" s="24">
        <v>-822.6382526068503</v>
      </c>
      <c r="Z199" s="25">
        <f>+X199+Y199</f>
        <v>3950.3617473931499</v>
      </c>
    </row>
    <row r="200" spans="1:26" x14ac:dyDescent="0.2">
      <c r="A200" s="22" t="s">
        <v>224</v>
      </c>
      <c r="B200" s="23" t="s">
        <v>424</v>
      </c>
      <c r="C200" s="24">
        <v>0</v>
      </c>
      <c r="D200" s="25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287</v>
      </c>
      <c r="K200" s="24">
        <v>77</v>
      </c>
      <c r="L200" s="24">
        <v>80</v>
      </c>
      <c r="M200" s="24">
        <v>-771</v>
      </c>
      <c r="N200" s="24">
        <v>106</v>
      </c>
      <c r="O200" s="24">
        <v>433</v>
      </c>
      <c r="P200" s="24">
        <v>-719</v>
      </c>
      <c r="Q200" s="24">
        <v>0</v>
      </c>
      <c r="R200" s="25">
        <v>0</v>
      </c>
      <c r="S200" s="25">
        <v>0</v>
      </c>
      <c r="T200" s="24">
        <v>0</v>
      </c>
      <c r="U200" s="25">
        <v>0</v>
      </c>
      <c r="V200" s="24">
        <v>0</v>
      </c>
      <c r="W200" s="24">
        <v>0</v>
      </c>
      <c r="X200" s="25">
        <f t="shared" si="6"/>
        <v>-507</v>
      </c>
      <c r="Y200" s="24">
        <v>-36.975546483393828</v>
      </c>
      <c r="Z200" s="25">
        <f t="shared" si="7"/>
        <v>-543.97554648339383</v>
      </c>
    </row>
    <row r="201" spans="1:26" x14ac:dyDescent="0.2">
      <c r="A201" s="22" t="s">
        <v>236</v>
      </c>
      <c r="B201" s="27" t="s">
        <v>411</v>
      </c>
      <c r="C201" s="24">
        <v>0</v>
      </c>
      <c r="D201" s="25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4417</v>
      </c>
      <c r="N201" s="24">
        <v>-172</v>
      </c>
      <c r="O201" s="24">
        <v>-80</v>
      </c>
      <c r="P201" s="24">
        <v>-124</v>
      </c>
      <c r="Q201" s="24">
        <v>0</v>
      </c>
      <c r="R201" s="25">
        <v>0</v>
      </c>
      <c r="S201" s="25">
        <v>0</v>
      </c>
      <c r="T201" s="24">
        <v>0</v>
      </c>
      <c r="U201" s="25">
        <v>0</v>
      </c>
      <c r="V201" s="24">
        <v>0</v>
      </c>
      <c r="W201" s="24">
        <v>0</v>
      </c>
      <c r="X201" s="25">
        <f t="shared" si="6"/>
        <v>4041</v>
      </c>
      <c r="Y201" s="24">
        <v>0</v>
      </c>
      <c r="Z201" s="25">
        <f t="shared" si="7"/>
        <v>4041</v>
      </c>
    </row>
    <row r="202" spans="1:26" x14ac:dyDescent="0.2">
      <c r="A202" s="22" t="s">
        <v>237</v>
      </c>
      <c r="B202" s="23" t="s">
        <v>412</v>
      </c>
      <c r="C202" s="24">
        <v>0</v>
      </c>
      <c r="D202" s="25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829</v>
      </c>
      <c r="N202" s="24">
        <v>-7</v>
      </c>
      <c r="O202" s="24">
        <v>1</v>
      </c>
      <c r="P202" s="24">
        <v>-6</v>
      </c>
      <c r="Q202" s="24">
        <v>0</v>
      </c>
      <c r="R202" s="25">
        <v>0</v>
      </c>
      <c r="S202" s="25">
        <v>0</v>
      </c>
      <c r="T202" s="24">
        <v>0</v>
      </c>
      <c r="U202" s="25">
        <v>0</v>
      </c>
      <c r="V202" s="24">
        <v>0</v>
      </c>
      <c r="W202" s="24">
        <v>0</v>
      </c>
      <c r="X202" s="25">
        <f t="shared" ref="X202:X216" si="8">SUM(C202:W202)</f>
        <v>817</v>
      </c>
      <c r="Y202" s="24">
        <v>-24.225358040844231</v>
      </c>
      <c r="Z202" s="25">
        <f t="shared" si="7"/>
        <v>792.77464195915582</v>
      </c>
    </row>
    <row r="203" spans="1:26" x14ac:dyDescent="0.2">
      <c r="A203" s="22" t="s">
        <v>225</v>
      </c>
      <c r="B203" s="23" t="s">
        <v>413</v>
      </c>
      <c r="C203" s="24">
        <v>114801</v>
      </c>
      <c r="D203" s="25">
        <v>291063</v>
      </c>
      <c r="E203" s="24">
        <v>20747</v>
      </c>
      <c r="F203" s="24">
        <v>80802</v>
      </c>
      <c r="G203" s="24">
        <v>24994</v>
      </c>
      <c r="H203" s="24">
        <v>66</v>
      </c>
      <c r="I203" s="24">
        <v>6089</v>
      </c>
      <c r="J203" s="24">
        <v>8972</v>
      </c>
      <c r="K203" s="24">
        <v>1648</v>
      </c>
      <c r="L203" s="24">
        <v>1728</v>
      </c>
      <c r="M203" s="24">
        <v>22418</v>
      </c>
      <c r="N203" s="24">
        <v>10649</v>
      </c>
      <c r="O203" s="24">
        <v>7817</v>
      </c>
      <c r="P203" s="24">
        <v>-4504</v>
      </c>
      <c r="Q203" s="24">
        <v>0</v>
      </c>
      <c r="R203" s="25">
        <v>374286</v>
      </c>
      <c r="S203" s="25">
        <v>0</v>
      </c>
      <c r="T203" s="24">
        <v>0</v>
      </c>
      <c r="U203" s="25">
        <v>6</v>
      </c>
      <c r="V203" s="24">
        <v>0</v>
      </c>
      <c r="W203" s="24">
        <v>0</v>
      </c>
      <c r="X203" s="25">
        <f t="shared" si="8"/>
        <v>961582</v>
      </c>
      <c r="Y203" s="24">
        <v>-327.83497095681736</v>
      </c>
      <c r="Z203" s="25">
        <f t="shared" si="7"/>
        <v>961254.16502904322</v>
      </c>
    </row>
    <row r="204" spans="1:26" x14ac:dyDescent="0.2">
      <c r="A204" s="22" t="s">
        <v>238</v>
      </c>
      <c r="B204" s="27" t="s">
        <v>414</v>
      </c>
      <c r="C204" s="24">
        <v>0</v>
      </c>
      <c r="D204" s="25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3331</v>
      </c>
      <c r="J204" s="24">
        <v>8811</v>
      </c>
      <c r="K204" s="24">
        <v>2041</v>
      </c>
      <c r="L204" s="24">
        <v>1985</v>
      </c>
      <c r="M204" s="24">
        <v>-1927</v>
      </c>
      <c r="N204" s="24">
        <v>1040</v>
      </c>
      <c r="O204" s="24">
        <v>1415</v>
      </c>
      <c r="P204" s="24">
        <v>-3438</v>
      </c>
      <c r="Q204" s="24">
        <v>0</v>
      </c>
      <c r="R204" s="25">
        <v>0</v>
      </c>
      <c r="S204" s="25">
        <v>0</v>
      </c>
      <c r="T204" s="24">
        <v>0</v>
      </c>
      <c r="U204" s="25">
        <v>0</v>
      </c>
      <c r="V204" s="24">
        <v>-1859</v>
      </c>
      <c r="W204" s="24">
        <v>0</v>
      </c>
      <c r="X204" s="25">
        <f t="shared" si="8"/>
        <v>11399</v>
      </c>
      <c r="Y204" s="24">
        <v>-1.0386304333990963</v>
      </c>
      <c r="Z204" s="25">
        <f t="shared" ref="Z204" si="9">+X204+Y204</f>
        <v>11397.961369566601</v>
      </c>
    </row>
    <row r="205" spans="1:26" x14ac:dyDescent="0.2">
      <c r="A205" s="22" t="s">
        <v>239</v>
      </c>
      <c r="B205" s="23" t="s">
        <v>440</v>
      </c>
      <c r="C205" s="24">
        <v>0</v>
      </c>
      <c r="D205" s="25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-8</v>
      </c>
      <c r="J205" s="24">
        <v>0</v>
      </c>
      <c r="K205" s="24">
        <v>0</v>
      </c>
      <c r="L205" s="24">
        <v>0</v>
      </c>
      <c r="M205" s="24">
        <v>3263</v>
      </c>
      <c r="N205" s="24">
        <v>26</v>
      </c>
      <c r="O205" s="24">
        <v>32</v>
      </c>
      <c r="P205" s="24">
        <v>23</v>
      </c>
      <c r="Q205" s="24">
        <v>0</v>
      </c>
      <c r="R205" s="25">
        <v>0</v>
      </c>
      <c r="S205" s="25">
        <v>0</v>
      </c>
      <c r="T205" s="24">
        <v>0</v>
      </c>
      <c r="U205" s="25">
        <v>-8</v>
      </c>
      <c r="V205" s="24">
        <v>0</v>
      </c>
      <c r="W205" s="24">
        <v>0</v>
      </c>
      <c r="X205" s="25">
        <f t="shared" si="8"/>
        <v>3328</v>
      </c>
      <c r="Y205" s="24">
        <v>-44.342322027978042</v>
      </c>
      <c r="Z205" s="25">
        <f t="shared" si="7"/>
        <v>3283.6576779720222</v>
      </c>
    </row>
    <row r="206" spans="1:26" x14ac:dyDescent="0.2">
      <c r="A206" s="22" t="s">
        <v>240</v>
      </c>
      <c r="B206" s="23" t="s">
        <v>415</v>
      </c>
      <c r="C206" s="24">
        <v>0</v>
      </c>
      <c r="D206" s="25">
        <v>0</v>
      </c>
      <c r="E206" s="24">
        <v>-648</v>
      </c>
      <c r="F206" s="24">
        <v>0</v>
      </c>
      <c r="G206" s="24">
        <v>0</v>
      </c>
      <c r="H206" s="24">
        <v>0</v>
      </c>
      <c r="I206" s="24">
        <v>298</v>
      </c>
      <c r="J206" s="24">
        <v>0</v>
      </c>
      <c r="K206" s="24">
        <v>0</v>
      </c>
      <c r="L206" s="24">
        <v>0</v>
      </c>
      <c r="M206" s="24">
        <v>735</v>
      </c>
      <c r="N206" s="24">
        <v>-10</v>
      </c>
      <c r="O206" s="24">
        <v>4</v>
      </c>
      <c r="P206" s="24">
        <v>-6</v>
      </c>
      <c r="Q206" s="24">
        <v>0</v>
      </c>
      <c r="R206" s="25">
        <v>0</v>
      </c>
      <c r="S206" s="25">
        <v>0</v>
      </c>
      <c r="T206" s="24">
        <v>0</v>
      </c>
      <c r="U206" s="25">
        <v>0</v>
      </c>
      <c r="V206" s="24">
        <v>0</v>
      </c>
      <c r="W206" s="24">
        <v>0</v>
      </c>
      <c r="X206" s="25">
        <f t="shared" si="8"/>
        <v>373</v>
      </c>
      <c r="Y206" s="24">
        <v>-5.5250816584381583</v>
      </c>
      <c r="Z206" s="25">
        <f t="shared" si="7"/>
        <v>367.47491834156182</v>
      </c>
    </row>
    <row r="207" spans="1:26" x14ac:dyDescent="0.2">
      <c r="A207" s="22" t="s">
        <v>241</v>
      </c>
      <c r="B207" s="23" t="s">
        <v>416</v>
      </c>
      <c r="C207" s="24">
        <v>0</v>
      </c>
      <c r="D207" s="25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488</v>
      </c>
      <c r="N207" s="24">
        <v>-11</v>
      </c>
      <c r="O207" s="24">
        <v>-1</v>
      </c>
      <c r="P207" s="24">
        <v>-6</v>
      </c>
      <c r="Q207" s="24">
        <v>0</v>
      </c>
      <c r="R207" s="25">
        <v>0</v>
      </c>
      <c r="S207" s="25">
        <v>0</v>
      </c>
      <c r="T207" s="24">
        <v>0</v>
      </c>
      <c r="U207" s="25">
        <v>0</v>
      </c>
      <c r="V207" s="24">
        <v>0</v>
      </c>
      <c r="W207" s="24">
        <v>0</v>
      </c>
      <c r="X207" s="25">
        <f t="shared" si="8"/>
        <v>470</v>
      </c>
      <c r="Y207" s="24">
        <v>-5.0528524568622473</v>
      </c>
      <c r="Z207" s="25">
        <f t="shared" si="7"/>
        <v>464.94714754313776</v>
      </c>
    </row>
    <row r="208" spans="1:26" x14ac:dyDescent="0.2">
      <c r="A208" s="22" t="s">
        <v>226</v>
      </c>
      <c r="B208" s="6" t="s">
        <v>417</v>
      </c>
      <c r="C208" s="24">
        <v>0</v>
      </c>
      <c r="D208" s="25">
        <v>0</v>
      </c>
      <c r="E208" s="24">
        <v>2050</v>
      </c>
      <c r="F208" s="24">
        <v>0</v>
      </c>
      <c r="G208" s="24">
        <v>0</v>
      </c>
      <c r="H208" s="24">
        <v>0</v>
      </c>
      <c r="I208" s="24">
        <v>264</v>
      </c>
      <c r="J208" s="24">
        <v>913</v>
      </c>
      <c r="K208" s="24">
        <v>239</v>
      </c>
      <c r="L208" s="24">
        <v>220</v>
      </c>
      <c r="M208" s="24">
        <v>3653</v>
      </c>
      <c r="N208" s="24">
        <v>-74</v>
      </c>
      <c r="O208" s="24">
        <v>310</v>
      </c>
      <c r="P208" s="24">
        <v>-1610</v>
      </c>
      <c r="Q208" s="24">
        <v>0</v>
      </c>
      <c r="R208" s="25">
        <v>0</v>
      </c>
      <c r="S208" s="25">
        <v>0</v>
      </c>
      <c r="T208" s="24">
        <v>0</v>
      </c>
      <c r="U208" s="25">
        <v>0</v>
      </c>
      <c r="V208" s="24">
        <v>0</v>
      </c>
      <c r="W208" s="24">
        <v>0</v>
      </c>
      <c r="X208" s="25">
        <f t="shared" si="8"/>
        <v>5965</v>
      </c>
      <c r="Y208" s="24">
        <v>-1169.4634239059924</v>
      </c>
      <c r="Z208" s="25">
        <f t="shared" si="7"/>
        <v>4795.5365760940076</v>
      </c>
    </row>
    <row r="209" spans="1:26" x14ac:dyDescent="0.2">
      <c r="A209" s="22" t="s">
        <v>227</v>
      </c>
      <c r="B209" s="23" t="s">
        <v>418</v>
      </c>
      <c r="C209" s="24">
        <v>0</v>
      </c>
      <c r="D209" s="25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66</v>
      </c>
      <c r="J209" s="24">
        <v>449</v>
      </c>
      <c r="K209" s="24">
        <v>99</v>
      </c>
      <c r="L209" s="24">
        <v>80</v>
      </c>
      <c r="M209" s="24">
        <v>1855</v>
      </c>
      <c r="N209" s="24">
        <v>765</v>
      </c>
      <c r="O209" s="24">
        <v>518</v>
      </c>
      <c r="P209" s="24">
        <v>-142</v>
      </c>
      <c r="Q209" s="24">
        <v>0</v>
      </c>
      <c r="R209" s="25">
        <v>0</v>
      </c>
      <c r="S209" s="25">
        <v>0</v>
      </c>
      <c r="T209" s="24">
        <v>0</v>
      </c>
      <c r="U209" s="25">
        <v>0</v>
      </c>
      <c r="V209" s="24">
        <v>0</v>
      </c>
      <c r="W209" s="24">
        <v>0</v>
      </c>
      <c r="X209" s="25">
        <f t="shared" si="8"/>
        <v>3690</v>
      </c>
      <c r="Y209" s="24">
        <v>-464.11901933824549</v>
      </c>
      <c r="Z209" s="25">
        <f t="shared" si="7"/>
        <v>3225.8809806617546</v>
      </c>
    </row>
    <row r="210" spans="1:26" x14ac:dyDescent="0.2">
      <c r="A210" s="22" t="s">
        <v>228</v>
      </c>
      <c r="B210" s="23" t="s">
        <v>419</v>
      </c>
      <c r="C210" s="24">
        <v>0</v>
      </c>
      <c r="D210" s="25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527</v>
      </c>
      <c r="J210" s="24">
        <v>644</v>
      </c>
      <c r="K210" s="24">
        <v>208</v>
      </c>
      <c r="L210" s="24">
        <v>206</v>
      </c>
      <c r="M210" s="24">
        <v>8994</v>
      </c>
      <c r="N210" s="24">
        <v>782</v>
      </c>
      <c r="O210" s="24">
        <v>681</v>
      </c>
      <c r="P210" s="24">
        <v>2237</v>
      </c>
      <c r="Q210" s="24">
        <v>0</v>
      </c>
      <c r="R210" s="25">
        <v>0</v>
      </c>
      <c r="S210" s="25">
        <v>0</v>
      </c>
      <c r="T210" s="24">
        <v>0</v>
      </c>
      <c r="U210" s="25">
        <v>0</v>
      </c>
      <c r="V210" s="24">
        <v>0</v>
      </c>
      <c r="W210" s="24">
        <v>0</v>
      </c>
      <c r="X210" s="25">
        <f t="shared" si="8"/>
        <v>14279</v>
      </c>
      <c r="Y210" s="24">
        <v>-1512.2546630589682</v>
      </c>
      <c r="Z210" s="25">
        <f t="shared" si="7"/>
        <v>12766.745336941032</v>
      </c>
    </row>
    <row r="211" spans="1:26" x14ac:dyDescent="0.2">
      <c r="A211" s="22" t="s">
        <v>229</v>
      </c>
      <c r="B211" s="23" t="s">
        <v>420</v>
      </c>
      <c r="C211" s="24">
        <v>0</v>
      </c>
      <c r="D211" s="25">
        <v>0</v>
      </c>
      <c r="E211" s="24">
        <v>-827</v>
      </c>
      <c r="F211" s="24">
        <v>0</v>
      </c>
      <c r="G211" s="24">
        <v>0</v>
      </c>
      <c r="H211" s="24">
        <v>-1</v>
      </c>
      <c r="I211" s="24">
        <v>0</v>
      </c>
      <c r="J211" s="24">
        <v>165</v>
      </c>
      <c r="K211" s="24">
        <v>117</v>
      </c>
      <c r="L211" s="24">
        <v>167</v>
      </c>
      <c r="M211" s="24">
        <v>3069</v>
      </c>
      <c r="N211" s="24">
        <v>-71</v>
      </c>
      <c r="O211" s="24">
        <v>4</v>
      </c>
      <c r="P211" s="24">
        <v>-7</v>
      </c>
      <c r="Q211" s="24">
        <v>0</v>
      </c>
      <c r="R211" s="25">
        <v>0</v>
      </c>
      <c r="S211" s="25">
        <v>0</v>
      </c>
      <c r="T211" s="24">
        <v>0</v>
      </c>
      <c r="U211" s="25">
        <v>0</v>
      </c>
      <c r="V211" s="24">
        <v>0</v>
      </c>
      <c r="W211" s="24">
        <v>0</v>
      </c>
      <c r="X211" s="25">
        <f t="shared" si="8"/>
        <v>2616</v>
      </c>
      <c r="Y211" s="24">
        <v>-12.183513400658503</v>
      </c>
      <c r="Z211" s="25">
        <f t="shared" si="7"/>
        <v>2603.8164865993417</v>
      </c>
    </row>
    <row r="212" spans="1:26" x14ac:dyDescent="0.2">
      <c r="A212" s="22" t="s">
        <v>230</v>
      </c>
      <c r="B212" s="23" t="s">
        <v>421</v>
      </c>
      <c r="C212" s="24">
        <v>0</v>
      </c>
      <c r="D212" s="25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114</v>
      </c>
      <c r="J212" s="24">
        <v>184</v>
      </c>
      <c r="K212" s="24">
        <v>44</v>
      </c>
      <c r="L212" s="24">
        <v>41</v>
      </c>
      <c r="M212" s="24">
        <v>-3654</v>
      </c>
      <c r="N212" s="24">
        <v>95</v>
      </c>
      <c r="O212" s="24">
        <v>282</v>
      </c>
      <c r="P212" s="24">
        <v>-372</v>
      </c>
      <c r="Q212" s="24">
        <v>0</v>
      </c>
      <c r="R212" s="25">
        <v>0</v>
      </c>
      <c r="S212" s="25">
        <v>0</v>
      </c>
      <c r="T212" s="24">
        <v>0</v>
      </c>
      <c r="U212" s="25">
        <v>0</v>
      </c>
      <c r="V212" s="24">
        <v>0</v>
      </c>
      <c r="W212" s="24">
        <v>0</v>
      </c>
      <c r="X212" s="25">
        <f t="shared" si="8"/>
        <v>-3266</v>
      </c>
      <c r="Y212" s="24">
        <v>-217.26763578780063</v>
      </c>
      <c r="Z212" s="25">
        <f t="shared" si="7"/>
        <v>-3483.2676357878008</v>
      </c>
    </row>
    <row r="213" spans="1:26" x14ac:dyDescent="0.2">
      <c r="A213" s="22" t="s">
        <v>231</v>
      </c>
      <c r="B213" s="23" t="s">
        <v>422</v>
      </c>
      <c r="C213" s="24">
        <v>0</v>
      </c>
      <c r="D213" s="25">
        <v>0</v>
      </c>
      <c r="E213" s="24">
        <v>0</v>
      </c>
      <c r="F213" s="24">
        <v>0</v>
      </c>
      <c r="G213" s="24">
        <v>0</v>
      </c>
      <c r="H213" s="24">
        <v>2</v>
      </c>
      <c r="I213" s="24">
        <v>2752</v>
      </c>
      <c r="J213" s="24">
        <v>974</v>
      </c>
      <c r="K213" s="24">
        <v>434</v>
      </c>
      <c r="L213" s="24">
        <v>485</v>
      </c>
      <c r="M213" s="24">
        <v>14326</v>
      </c>
      <c r="N213" s="24">
        <v>8193</v>
      </c>
      <c r="O213" s="24">
        <v>6438</v>
      </c>
      <c r="P213" s="24">
        <v>-3559</v>
      </c>
      <c r="Q213" s="24">
        <v>0</v>
      </c>
      <c r="R213" s="25">
        <v>0</v>
      </c>
      <c r="S213" s="25">
        <v>416</v>
      </c>
      <c r="T213" s="24">
        <v>0</v>
      </c>
      <c r="U213" s="25">
        <v>6546</v>
      </c>
      <c r="V213" s="24">
        <v>0</v>
      </c>
      <c r="W213" s="24">
        <v>0</v>
      </c>
      <c r="X213" s="25">
        <f t="shared" si="8"/>
        <v>37007</v>
      </c>
      <c r="Y213" s="24">
        <v>-9434.0960768622535</v>
      </c>
      <c r="Z213" s="25">
        <f t="shared" si="7"/>
        <v>27572.903923137746</v>
      </c>
    </row>
    <row r="214" spans="1:26" x14ac:dyDescent="0.2">
      <c r="A214" s="22" t="s">
        <v>232</v>
      </c>
      <c r="B214" s="23" t="s">
        <v>423</v>
      </c>
      <c r="C214" s="24">
        <v>0</v>
      </c>
      <c r="D214" s="25">
        <v>0</v>
      </c>
      <c r="E214" s="24">
        <v>-2591</v>
      </c>
      <c r="F214" s="24">
        <v>0</v>
      </c>
      <c r="G214" s="24">
        <v>0</v>
      </c>
      <c r="H214" s="24">
        <v>24</v>
      </c>
      <c r="I214" s="24">
        <v>2045</v>
      </c>
      <c r="J214" s="24">
        <v>40916</v>
      </c>
      <c r="K214" s="24">
        <v>13215</v>
      </c>
      <c r="L214" s="24">
        <v>7988</v>
      </c>
      <c r="M214" s="24">
        <v>14377</v>
      </c>
      <c r="N214" s="24">
        <v>46766</v>
      </c>
      <c r="O214" s="24">
        <v>32939</v>
      </c>
      <c r="P214" s="24">
        <v>316460</v>
      </c>
      <c r="Q214" s="24">
        <v>0</v>
      </c>
      <c r="R214" s="25">
        <v>0</v>
      </c>
      <c r="S214" s="25">
        <v>0</v>
      </c>
      <c r="T214" s="24">
        <v>0</v>
      </c>
      <c r="U214" s="25">
        <v>66</v>
      </c>
      <c r="V214" s="24">
        <v>-111</v>
      </c>
      <c r="W214" s="24">
        <v>0</v>
      </c>
      <c r="X214" s="25">
        <f t="shared" si="8"/>
        <v>472094</v>
      </c>
      <c r="Y214" s="24">
        <v>-3121.1334783192606</v>
      </c>
      <c r="Z214" s="25">
        <f t="shared" si="7"/>
        <v>468972.86652168073</v>
      </c>
    </row>
    <row r="215" spans="1:26" x14ac:dyDescent="0.2">
      <c r="A215" s="22" t="s">
        <v>441</v>
      </c>
      <c r="B215" s="23" t="s">
        <v>233</v>
      </c>
      <c r="C215" s="24">
        <v>0</v>
      </c>
      <c r="D215" s="25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23799197</v>
      </c>
      <c r="J215" s="24">
        <v>-358280</v>
      </c>
      <c r="K215" s="24">
        <v>242024</v>
      </c>
      <c r="L215" s="24">
        <v>372826</v>
      </c>
      <c r="M215" s="24">
        <v>0</v>
      </c>
      <c r="N215" s="24">
        <v>6380640</v>
      </c>
      <c r="O215" s="24">
        <v>0</v>
      </c>
      <c r="P215" s="24">
        <v>9804293</v>
      </c>
      <c r="Q215" s="24">
        <v>1397352</v>
      </c>
      <c r="R215" s="25">
        <v>0</v>
      </c>
      <c r="S215" s="25">
        <v>0</v>
      </c>
      <c r="T215" s="24">
        <v>10741698</v>
      </c>
      <c r="U215" s="25">
        <v>3147122</v>
      </c>
      <c r="V215" s="24">
        <v>0</v>
      </c>
      <c r="W215" s="24">
        <v>0</v>
      </c>
      <c r="X215" s="25">
        <f t="shared" si="8"/>
        <v>55526872</v>
      </c>
      <c r="Y215" s="24">
        <v>0</v>
      </c>
      <c r="Z215" s="25">
        <f t="shared" si="7"/>
        <v>55526872</v>
      </c>
    </row>
    <row r="216" spans="1:26" x14ac:dyDescent="0.2">
      <c r="A216" s="22" t="s">
        <v>442</v>
      </c>
      <c r="B216" s="23" t="s">
        <v>234</v>
      </c>
      <c r="C216" s="24">
        <v>-1240461</v>
      </c>
      <c r="D216" s="25">
        <v>4689756</v>
      </c>
      <c r="E216" s="24">
        <v>117996</v>
      </c>
      <c r="F216" s="24">
        <v>272097</v>
      </c>
      <c r="G216" s="24">
        <v>-37466</v>
      </c>
      <c r="H216" s="24">
        <v>0</v>
      </c>
      <c r="I216" s="24">
        <v>43</v>
      </c>
      <c r="J216" s="24">
        <v>8354</v>
      </c>
      <c r="K216" s="24">
        <v>1135</v>
      </c>
      <c r="L216" s="24">
        <v>1265</v>
      </c>
      <c r="M216" s="24">
        <v>85089</v>
      </c>
      <c r="N216" s="24">
        <v>4800738</v>
      </c>
      <c r="O216" s="24">
        <v>2915</v>
      </c>
      <c r="P216" s="24">
        <v>67291</v>
      </c>
      <c r="Q216" s="24">
        <v>17744</v>
      </c>
      <c r="R216" s="25">
        <v>1918452</v>
      </c>
      <c r="S216" s="25">
        <v>0</v>
      </c>
      <c r="T216" s="24">
        <v>-65</v>
      </c>
      <c r="U216" s="25">
        <v>88633</v>
      </c>
      <c r="V216" s="24">
        <v>-22986</v>
      </c>
      <c r="W216" s="24">
        <v>-133464</v>
      </c>
      <c r="X216" s="25">
        <f t="shared" si="8"/>
        <v>10637066</v>
      </c>
      <c r="Y216" s="24">
        <v>-12270.607863535628</v>
      </c>
      <c r="Z216" s="25">
        <f t="shared" si="7"/>
        <v>10624795.392136464</v>
      </c>
    </row>
    <row r="217" spans="1:26" ht="12.75" thickBot="1" x14ac:dyDescent="0.25">
      <c r="B217" s="11"/>
      <c r="C217" s="29">
        <f t="shared" ref="C217:Z217" si="10">SUM(C10:C216)</f>
        <v>3630724</v>
      </c>
      <c r="D217" s="29">
        <f t="shared" si="10"/>
        <v>5799057</v>
      </c>
      <c r="E217" s="29">
        <f t="shared" si="10"/>
        <v>1728976</v>
      </c>
      <c r="F217" s="29">
        <f t="shared" si="10"/>
        <v>681250</v>
      </c>
      <c r="G217" s="29">
        <f t="shared" si="10"/>
        <v>621267</v>
      </c>
      <c r="H217" s="29">
        <f t="shared" si="10"/>
        <v>2014</v>
      </c>
      <c r="I217" s="29">
        <f t="shared" si="10"/>
        <v>25379894</v>
      </c>
      <c r="J217" s="29">
        <f t="shared" si="10"/>
        <v>3080876</v>
      </c>
      <c r="K217" s="29">
        <f t="shared" si="10"/>
        <v>1016949</v>
      </c>
      <c r="L217" s="29">
        <f t="shared" si="10"/>
        <v>1042271</v>
      </c>
      <c r="M217" s="29">
        <f t="shared" si="10"/>
        <v>4358247</v>
      </c>
      <c r="N217" s="29">
        <f t="shared" si="10"/>
        <v>13388083</v>
      </c>
      <c r="O217" s="29">
        <f t="shared" si="10"/>
        <v>2207519</v>
      </c>
      <c r="P217" s="29">
        <f t="shared" si="10"/>
        <v>13674757</v>
      </c>
      <c r="Q217" s="29">
        <f t="shared" si="10"/>
        <v>8759238</v>
      </c>
      <c r="R217" s="29">
        <f t="shared" si="10"/>
        <v>8292332</v>
      </c>
      <c r="S217" s="29">
        <f t="shared" si="10"/>
        <v>-123919</v>
      </c>
      <c r="T217" s="29">
        <f t="shared" si="10"/>
        <v>10964902</v>
      </c>
      <c r="U217" s="29">
        <f t="shared" si="10"/>
        <v>3679643</v>
      </c>
      <c r="V217" s="29">
        <f t="shared" si="10"/>
        <v>-732508</v>
      </c>
      <c r="W217" s="29">
        <f t="shared" si="10"/>
        <v>-4783577</v>
      </c>
      <c r="X217" s="29">
        <f t="shared" si="10"/>
        <v>102667995</v>
      </c>
      <c r="Y217" s="29">
        <f t="shared" si="10"/>
        <v>-700995.7210857413</v>
      </c>
      <c r="Z217" s="29">
        <f t="shared" si="10"/>
        <v>101966999.27891426</v>
      </c>
    </row>
    <row r="218" spans="1:26" ht="12.75" thickTop="1" x14ac:dyDescent="0.2">
      <c r="B218" s="11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x14ac:dyDescent="0.2">
      <c r="B219" s="11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x14ac:dyDescent="0.2">
      <c r="B220" s="11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x14ac:dyDescent="0.2">
      <c r="B221" s="11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x14ac:dyDescent="0.2">
      <c r="B222" s="11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x14ac:dyDescent="0.2">
      <c r="B223" s="1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x14ac:dyDescent="0.2">
      <c r="B224" s="11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2:26" x14ac:dyDescent="0.2">
      <c r="B225" s="11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2:26" x14ac:dyDescent="0.2">
      <c r="B226" s="11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2:26" x14ac:dyDescent="0.2">
      <c r="B227" s="11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2:26" x14ac:dyDescent="0.2">
      <c r="B228" s="11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2:26" x14ac:dyDescent="0.2">
      <c r="B229" s="11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2:26" x14ac:dyDescent="0.2">
      <c r="B230" s="11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2:26" x14ac:dyDescent="0.2">
      <c r="B231" s="11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2:26" x14ac:dyDescent="0.2">
      <c r="B232" s="11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2:26" x14ac:dyDescent="0.2">
      <c r="B233" s="11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2:26" x14ac:dyDescent="0.2">
      <c r="B234" s="11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2:26" x14ac:dyDescent="0.2">
      <c r="B235" s="1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</row>
    <row r="236" spans="2:26" x14ac:dyDescent="0.2">
      <c r="B236" s="1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</row>
    <row r="237" spans="2:26" x14ac:dyDescent="0.2">
      <c r="B237" s="1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</row>
    <row r="238" spans="2:26" x14ac:dyDescent="0.2">
      <c r="B238" s="1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</row>
    <row r="239" spans="2:26" x14ac:dyDescent="0.2">
      <c r="B239" s="1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</row>
    <row r="240" spans="2:26" x14ac:dyDescent="0.2">
      <c r="B240" s="1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</row>
    <row r="241" spans="2:26" x14ac:dyDescent="0.2">
      <c r="B241" s="1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</row>
    <row r="242" spans="2:26" x14ac:dyDescent="0.2">
      <c r="B242" s="1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</row>
    <row r="243" spans="2:26" x14ac:dyDescent="0.2">
      <c r="B243" s="1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</row>
    <row r="244" spans="2:26" x14ac:dyDescent="0.2">
      <c r="B244" s="1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</row>
    <row r="245" spans="2:26" x14ac:dyDescent="0.2">
      <c r="B245" s="1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</row>
    <row r="246" spans="2:26" x14ac:dyDescent="0.2">
      <c r="B246" s="1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</row>
    <row r="247" spans="2:26" x14ac:dyDescent="0.2">
      <c r="B247" s="1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</row>
    <row r="248" spans="2:26" x14ac:dyDescent="0.2">
      <c r="B248" s="1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</row>
    <row r="249" spans="2:26" x14ac:dyDescent="0.2">
      <c r="B249" s="1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/>
    </row>
    <row r="250" spans="2:26" x14ac:dyDescent="0.2">
      <c r="B250" s="1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/>
    </row>
    <row r="251" spans="2:26" x14ac:dyDescent="0.2">
      <c r="B251" s="1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/>
    </row>
    <row r="252" spans="2:26" x14ac:dyDescent="0.2"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/>
    </row>
    <row r="253" spans="2:26" x14ac:dyDescent="0.2"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/>
    </row>
    <row r="254" spans="2:26" x14ac:dyDescent="0.2">
      <c r="B254" s="1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/>
    </row>
    <row r="255" spans="2:26" x14ac:dyDescent="0.2">
      <c r="B255" s="1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/>
    </row>
    <row r="256" spans="2:26" x14ac:dyDescent="0.2">
      <c r="B256" s="1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/>
    </row>
    <row r="257" spans="2:26" x14ac:dyDescent="0.2">
      <c r="B257" s="1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/>
    </row>
    <row r="258" spans="2:26" x14ac:dyDescent="0.2"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/>
    </row>
    <row r="259" spans="2:26" x14ac:dyDescent="0.2">
      <c r="B259" s="1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/>
    </row>
    <row r="260" spans="2:26" x14ac:dyDescent="0.2">
      <c r="B260" s="1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/>
    </row>
    <row r="261" spans="2:26" x14ac:dyDescent="0.2">
      <c r="B261" s="1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/>
    </row>
    <row r="262" spans="2:26" x14ac:dyDescent="0.2">
      <c r="B262" s="1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/>
    </row>
    <row r="263" spans="2:26" x14ac:dyDescent="0.2"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/>
    </row>
    <row r="264" spans="2:26" x14ac:dyDescent="0.2">
      <c r="B264" s="1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/>
    </row>
    <row r="265" spans="2:26" x14ac:dyDescent="0.2">
      <c r="B265" s="1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/>
    </row>
    <row r="266" spans="2:26" x14ac:dyDescent="0.2">
      <c r="B266" s="1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/>
    </row>
    <row r="267" spans="2:26" x14ac:dyDescent="0.2">
      <c r="B267" s="1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/>
    </row>
    <row r="268" spans="2:26" x14ac:dyDescent="0.2"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/>
    </row>
    <row r="269" spans="2:26" x14ac:dyDescent="0.2"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/>
    </row>
    <row r="270" spans="2:26" x14ac:dyDescent="0.2">
      <c r="B270" s="1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/>
    </row>
    <row r="271" spans="2:26" x14ac:dyDescent="0.2">
      <c r="B271" s="1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/>
    </row>
    <row r="272" spans="2:26" x14ac:dyDescent="0.2">
      <c r="B272" s="1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/>
    </row>
    <row r="273" spans="2:26" x14ac:dyDescent="0.2">
      <c r="B273" s="1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</row>
    <row r="274" spans="2:26" x14ac:dyDescent="0.2">
      <c r="B274" s="1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/>
    </row>
    <row r="275" spans="2:26" x14ac:dyDescent="0.2"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/>
    </row>
    <row r="276" spans="2:26" x14ac:dyDescent="0.2">
      <c r="B276" s="1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/>
    </row>
    <row r="277" spans="2:26" x14ac:dyDescent="0.2">
      <c r="B277" s="1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/>
    </row>
    <row r="278" spans="2:26" x14ac:dyDescent="0.2">
      <c r="B278" s="1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/>
    </row>
    <row r="279" spans="2:26" x14ac:dyDescent="0.2">
      <c r="B279" s="1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/>
    </row>
    <row r="280" spans="2:26" x14ac:dyDescent="0.2"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/>
    </row>
    <row r="281" spans="2:26" x14ac:dyDescent="0.2">
      <c r="B281" s="1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/>
    </row>
    <row r="282" spans="2:26" x14ac:dyDescent="0.2">
      <c r="B282" s="1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</row>
    <row r="283" spans="2:26" x14ac:dyDescent="0.2">
      <c r="B283" s="1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</row>
    <row r="284" spans="2:26" x14ac:dyDescent="0.2">
      <c r="B284" s="1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</row>
    <row r="285" spans="2:26" x14ac:dyDescent="0.2">
      <c r="B285" s="1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</row>
    <row r="286" spans="2:26" x14ac:dyDescent="0.2">
      <c r="B286" s="1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</row>
    <row r="287" spans="2:26" x14ac:dyDescent="0.2">
      <c r="B287" s="1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</row>
    <row r="288" spans="2:26" x14ac:dyDescent="0.2">
      <c r="B288" s="1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</row>
    <row r="289" spans="2:26" x14ac:dyDescent="0.2">
      <c r="B289" s="1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</row>
    <row r="290" spans="2:26" x14ac:dyDescent="0.2">
      <c r="B290" s="1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</row>
    <row r="291" spans="2:26" x14ac:dyDescent="0.2">
      <c r="B291" s="1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</row>
    <row r="292" spans="2:26" x14ac:dyDescent="0.2">
      <c r="B292" s="1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</row>
    <row r="293" spans="2:26" x14ac:dyDescent="0.2">
      <c r="B293" s="1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</row>
    <row r="294" spans="2:26" x14ac:dyDescent="0.2">
      <c r="B294" s="1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</row>
    <row r="295" spans="2:26" x14ac:dyDescent="0.2">
      <c r="B295" s="1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</row>
    <row r="296" spans="2:26" x14ac:dyDescent="0.2">
      <c r="B296" s="1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</row>
    <row r="297" spans="2:26" x14ac:dyDescent="0.2">
      <c r="B297" s="1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</row>
    <row r="298" spans="2:26" x14ac:dyDescent="0.2">
      <c r="B298" s="1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</row>
    <row r="299" spans="2:26" x14ac:dyDescent="0.2">
      <c r="B299" s="1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</row>
    <row r="300" spans="2:26" x14ac:dyDescent="0.2">
      <c r="B300" s="1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</row>
    <row r="301" spans="2:26" x14ac:dyDescent="0.2">
      <c r="B301" s="1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</row>
    <row r="302" spans="2:26" x14ac:dyDescent="0.2">
      <c r="B302" s="1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</row>
    <row r="303" spans="2:26" x14ac:dyDescent="0.2">
      <c r="B303" s="1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</row>
    <row r="304" spans="2:26" x14ac:dyDescent="0.2">
      <c r="Z304" s="4"/>
    </row>
    <row r="305" spans="26:26" x14ac:dyDescent="0.2">
      <c r="Z305" s="4"/>
    </row>
    <row r="306" spans="26:26" x14ac:dyDescent="0.2">
      <c r="Z306" s="4"/>
    </row>
    <row r="307" spans="26:26" x14ac:dyDescent="0.2">
      <c r="Z307" s="4"/>
    </row>
    <row r="308" spans="26:26" x14ac:dyDescent="0.2">
      <c r="Z308" s="4"/>
    </row>
    <row r="309" spans="26:26" x14ac:dyDescent="0.2">
      <c r="Z309" s="4"/>
    </row>
    <row r="310" spans="26:26" x14ac:dyDescent="0.2">
      <c r="Z310" s="4"/>
    </row>
    <row r="311" spans="26:26" x14ac:dyDescent="0.2">
      <c r="Z311" s="4"/>
    </row>
    <row r="312" spans="26:26" x14ac:dyDescent="0.2">
      <c r="Z312" s="4"/>
    </row>
    <row r="313" spans="26:26" x14ac:dyDescent="0.2">
      <c r="Z313" s="4"/>
    </row>
    <row r="314" spans="26:26" x14ac:dyDescent="0.2">
      <c r="Z314" s="4"/>
    </row>
    <row r="315" spans="26:26" x14ac:dyDescent="0.2">
      <c r="Z315" s="4"/>
    </row>
    <row r="316" spans="26:26" x14ac:dyDescent="0.2">
      <c r="Z316" s="4"/>
    </row>
    <row r="317" spans="26:26" x14ac:dyDescent="0.2">
      <c r="Z317" s="4"/>
    </row>
    <row r="318" spans="26:26" x14ac:dyDescent="0.2">
      <c r="Z318" s="4"/>
    </row>
    <row r="319" spans="26:26" x14ac:dyDescent="0.2">
      <c r="Z319" s="4"/>
    </row>
    <row r="320" spans="26:26" x14ac:dyDescent="0.2">
      <c r="Z320" s="4"/>
    </row>
    <row r="321" spans="26:26" x14ac:dyDescent="0.2">
      <c r="Z321" s="4"/>
    </row>
    <row r="322" spans="26:26" x14ac:dyDescent="0.2">
      <c r="Z322" s="4"/>
    </row>
    <row r="323" spans="26:26" x14ac:dyDescent="0.2">
      <c r="Z323" s="4"/>
    </row>
    <row r="324" spans="26:26" x14ac:dyDescent="0.2">
      <c r="Z324" s="4"/>
    </row>
    <row r="325" spans="26:26" x14ac:dyDescent="0.2">
      <c r="Z325" s="4"/>
    </row>
    <row r="326" spans="26:26" x14ac:dyDescent="0.2">
      <c r="Z326" s="4"/>
    </row>
    <row r="327" spans="26:26" x14ac:dyDescent="0.2">
      <c r="Z327" s="4"/>
    </row>
    <row r="328" spans="26:26" x14ac:dyDescent="0.2">
      <c r="Z328" s="4"/>
    </row>
    <row r="329" spans="26:26" x14ac:dyDescent="0.2">
      <c r="Z329" s="4"/>
    </row>
    <row r="330" spans="26:26" x14ac:dyDescent="0.2">
      <c r="Z330" s="4"/>
    </row>
    <row r="331" spans="26:26" x14ac:dyDescent="0.2">
      <c r="Z331" s="4"/>
    </row>
    <row r="332" spans="26:26" x14ac:dyDescent="0.2">
      <c r="Z332" s="4"/>
    </row>
    <row r="333" spans="26:26" x14ac:dyDescent="0.2">
      <c r="Z333" s="4"/>
    </row>
    <row r="334" spans="26:26" x14ac:dyDescent="0.2">
      <c r="Z334" s="4"/>
    </row>
    <row r="335" spans="26:26" x14ac:dyDescent="0.2">
      <c r="Z335" s="4"/>
    </row>
    <row r="336" spans="26:26" x14ac:dyDescent="0.2">
      <c r="Z336" s="4"/>
    </row>
    <row r="337" spans="26:26" x14ac:dyDescent="0.2">
      <c r="Z337" s="4"/>
    </row>
    <row r="338" spans="26:26" x14ac:dyDescent="0.2">
      <c r="Z338" s="4"/>
    </row>
    <row r="339" spans="26:26" x14ac:dyDescent="0.2">
      <c r="Z339" s="4"/>
    </row>
    <row r="340" spans="26:26" x14ac:dyDescent="0.2">
      <c r="Z340" s="4"/>
    </row>
    <row r="341" spans="26:26" x14ac:dyDescent="0.2">
      <c r="Z341" s="4"/>
    </row>
    <row r="342" spans="26:26" x14ac:dyDescent="0.2">
      <c r="Z342" s="4"/>
    </row>
    <row r="343" spans="26:26" x14ac:dyDescent="0.2">
      <c r="Z343" s="4"/>
    </row>
    <row r="344" spans="26:26" x14ac:dyDescent="0.2">
      <c r="Z344" s="4"/>
    </row>
    <row r="345" spans="26:26" x14ac:dyDescent="0.2">
      <c r="Z345" s="4"/>
    </row>
    <row r="346" spans="26:26" x14ac:dyDescent="0.2">
      <c r="Z346" s="4"/>
    </row>
    <row r="347" spans="26:26" x14ac:dyDescent="0.2">
      <c r="Z347" s="4"/>
    </row>
    <row r="348" spans="26:26" x14ac:dyDescent="0.2">
      <c r="Z348" s="4"/>
    </row>
    <row r="349" spans="26:26" x14ac:dyDescent="0.2">
      <c r="Z349" s="4"/>
    </row>
    <row r="350" spans="26:26" x14ac:dyDescent="0.2">
      <c r="Z350" s="4"/>
    </row>
    <row r="351" spans="26:26" x14ac:dyDescent="0.2">
      <c r="Z351" s="4"/>
    </row>
    <row r="352" spans="26:26" x14ac:dyDescent="0.2">
      <c r="Z352" s="4"/>
    </row>
    <row r="353" spans="26:26" x14ac:dyDescent="0.2">
      <c r="Z353" s="4"/>
    </row>
    <row r="354" spans="26:26" x14ac:dyDescent="0.2">
      <c r="Z354" s="4"/>
    </row>
    <row r="355" spans="26:26" x14ac:dyDescent="0.2">
      <c r="Z355" s="4"/>
    </row>
    <row r="356" spans="26:26" x14ac:dyDescent="0.2">
      <c r="Z356" s="4"/>
    </row>
    <row r="357" spans="26:26" x14ac:dyDescent="0.2">
      <c r="Z357" s="4"/>
    </row>
    <row r="358" spans="26:26" x14ac:dyDescent="0.2">
      <c r="Z358" s="4"/>
    </row>
    <row r="359" spans="26:26" x14ac:dyDescent="0.2">
      <c r="Z359" s="4"/>
    </row>
    <row r="360" spans="26:26" x14ac:dyDescent="0.2">
      <c r="Z360" s="4"/>
    </row>
    <row r="361" spans="26:26" x14ac:dyDescent="0.2">
      <c r="Z361" s="4"/>
    </row>
    <row r="362" spans="26:26" x14ac:dyDescent="0.2">
      <c r="Z362" s="4"/>
    </row>
    <row r="363" spans="26:26" x14ac:dyDescent="0.2">
      <c r="Z363" s="4"/>
    </row>
    <row r="364" spans="26:26" x14ac:dyDescent="0.2">
      <c r="Z364" s="4"/>
    </row>
    <row r="365" spans="26:26" x14ac:dyDescent="0.2">
      <c r="Z365" s="4"/>
    </row>
    <row r="366" spans="26:26" x14ac:dyDescent="0.2">
      <c r="Z366" s="4"/>
    </row>
    <row r="367" spans="26:26" x14ac:dyDescent="0.2">
      <c r="Z367" s="4"/>
    </row>
    <row r="368" spans="26:26" x14ac:dyDescent="0.2">
      <c r="Z368" s="4"/>
    </row>
    <row r="369" spans="26:26" x14ac:dyDescent="0.2">
      <c r="Z369" s="4"/>
    </row>
    <row r="370" spans="26:26" x14ac:dyDescent="0.2">
      <c r="Z370" s="4"/>
    </row>
    <row r="371" spans="26:26" x14ac:dyDescent="0.2">
      <c r="Z371" s="4"/>
    </row>
    <row r="372" spans="26:26" x14ac:dyDescent="0.2">
      <c r="Z372" s="4"/>
    </row>
    <row r="373" spans="26:26" x14ac:dyDescent="0.2">
      <c r="Z373" s="4"/>
    </row>
    <row r="374" spans="26:26" x14ac:dyDescent="0.2">
      <c r="Z374" s="4"/>
    </row>
    <row r="375" spans="26:26" x14ac:dyDescent="0.2">
      <c r="Z375" s="4"/>
    </row>
    <row r="376" spans="26:26" x14ac:dyDescent="0.2">
      <c r="Z376" s="4"/>
    </row>
    <row r="377" spans="26:26" x14ac:dyDescent="0.2">
      <c r="Z377" s="4"/>
    </row>
    <row r="378" spans="26:26" x14ac:dyDescent="0.2">
      <c r="Z378" s="4"/>
    </row>
    <row r="379" spans="26:26" x14ac:dyDescent="0.2">
      <c r="Z379" s="4"/>
    </row>
    <row r="380" spans="26:26" x14ac:dyDescent="0.2">
      <c r="Z380" s="4"/>
    </row>
    <row r="381" spans="26:26" x14ac:dyDescent="0.2">
      <c r="Z381" s="4"/>
    </row>
    <row r="382" spans="26:26" x14ac:dyDescent="0.2">
      <c r="Z382" s="4"/>
    </row>
    <row r="383" spans="26:26" x14ac:dyDescent="0.2">
      <c r="Z383" s="4"/>
    </row>
    <row r="384" spans="26:26" x14ac:dyDescent="0.2">
      <c r="Z384" s="4"/>
    </row>
    <row r="385" spans="26:26" x14ac:dyDescent="0.2">
      <c r="Z385" s="4"/>
    </row>
    <row r="386" spans="26:26" x14ac:dyDescent="0.2">
      <c r="Z386" s="4"/>
    </row>
    <row r="387" spans="26:26" x14ac:dyDescent="0.2">
      <c r="Z387" s="4"/>
    </row>
    <row r="388" spans="26:26" x14ac:dyDescent="0.2">
      <c r="Z388" s="4"/>
    </row>
    <row r="389" spans="26:26" x14ac:dyDescent="0.2">
      <c r="Z389" s="4"/>
    </row>
    <row r="390" spans="26:26" x14ac:dyDescent="0.2">
      <c r="Z390" s="4"/>
    </row>
    <row r="391" spans="26:26" x14ac:dyDescent="0.2">
      <c r="Z391" s="4"/>
    </row>
    <row r="392" spans="26:26" x14ac:dyDescent="0.2">
      <c r="Z392" s="4"/>
    </row>
    <row r="393" spans="26:26" x14ac:dyDescent="0.2">
      <c r="Z393" s="4"/>
    </row>
    <row r="394" spans="26:26" x14ac:dyDescent="0.2">
      <c r="Z394" s="4"/>
    </row>
    <row r="395" spans="26:26" x14ac:dyDescent="0.2">
      <c r="Z395" s="4"/>
    </row>
    <row r="396" spans="26:26" x14ac:dyDescent="0.2">
      <c r="Z396" s="4"/>
    </row>
    <row r="397" spans="26:26" x14ac:dyDescent="0.2">
      <c r="Z397" s="4"/>
    </row>
    <row r="398" spans="26:26" x14ac:dyDescent="0.2">
      <c r="Z398" s="4"/>
    </row>
    <row r="399" spans="26:26" x14ac:dyDescent="0.2">
      <c r="Z399" s="4"/>
    </row>
    <row r="400" spans="26:26" x14ac:dyDescent="0.2">
      <c r="Z400" s="4"/>
    </row>
    <row r="401" spans="26:26" x14ac:dyDescent="0.2">
      <c r="Z401" s="4"/>
    </row>
    <row r="402" spans="26:26" x14ac:dyDescent="0.2">
      <c r="Z402" s="4"/>
    </row>
    <row r="403" spans="26:26" x14ac:dyDescent="0.2">
      <c r="Z403" s="4"/>
    </row>
    <row r="404" spans="26:26" x14ac:dyDescent="0.2">
      <c r="Z404" s="4"/>
    </row>
    <row r="405" spans="26:26" x14ac:dyDescent="0.2">
      <c r="Z405" s="4"/>
    </row>
    <row r="406" spans="26:26" x14ac:dyDescent="0.2">
      <c r="Z406" s="4"/>
    </row>
    <row r="407" spans="26:26" x14ac:dyDescent="0.2">
      <c r="Z407" s="4"/>
    </row>
    <row r="408" spans="26:26" x14ac:dyDescent="0.2">
      <c r="Z408" s="4"/>
    </row>
    <row r="409" spans="26:26" x14ac:dyDescent="0.2">
      <c r="Z409" s="4"/>
    </row>
    <row r="410" spans="26:26" x14ac:dyDescent="0.2">
      <c r="Z410" s="4"/>
    </row>
    <row r="411" spans="26:26" x14ac:dyDescent="0.2">
      <c r="Z411" s="4"/>
    </row>
    <row r="412" spans="26:26" x14ac:dyDescent="0.2">
      <c r="Z412" s="4"/>
    </row>
    <row r="413" spans="26:26" x14ac:dyDescent="0.2">
      <c r="Z413" s="4"/>
    </row>
    <row r="414" spans="26:26" x14ac:dyDescent="0.2">
      <c r="Z414" s="4"/>
    </row>
    <row r="415" spans="26:26" x14ac:dyDescent="0.2">
      <c r="Z415" s="4"/>
    </row>
    <row r="416" spans="26:26" x14ac:dyDescent="0.2">
      <c r="Z416" s="4"/>
    </row>
    <row r="417" spans="26:26" x14ac:dyDescent="0.2">
      <c r="Z417" s="4"/>
    </row>
    <row r="418" spans="26:26" x14ac:dyDescent="0.2">
      <c r="Z418" s="4"/>
    </row>
    <row r="419" spans="26:26" x14ac:dyDescent="0.2">
      <c r="Z419" s="4"/>
    </row>
    <row r="420" spans="26:26" x14ac:dyDescent="0.2">
      <c r="Z420" s="4"/>
    </row>
    <row r="421" spans="26:26" x14ac:dyDescent="0.2">
      <c r="Z421" s="4"/>
    </row>
    <row r="422" spans="26:26" x14ac:dyDescent="0.2">
      <c r="Z422" s="4"/>
    </row>
    <row r="423" spans="26:26" x14ac:dyDescent="0.2">
      <c r="Z423" s="4"/>
    </row>
  </sheetData>
  <phoneticPr fontId="0" type="noConversion"/>
  <pageMargins left="0.75" right="0.5" top="0.25" bottom="0.75" header="0.5" footer="0.5"/>
  <pageSetup fitToWidth="22" fitToHeight="28" orientation="portrait" r:id="rId1"/>
  <headerFooter alignWithMargins="0">
    <oddFooter>&amp;L&amp;Z&amp;F&amp;CPage &amp;P of &amp;N</oddFooter>
  </headerFooter>
  <rowBreaks count="3" manualBreakCount="3">
    <brk id="77" max="27" man="1"/>
    <brk id="147" max="27" man="1"/>
    <brk id="212" max="27" man="1"/>
  </rowBreaks>
  <colBreaks count="2" manualBreakCount="2">
    <brk id="10" max="226" man="1"/>
    <brk id="19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20 SCHEDA</vt:lpstr>
      <vt:lpstr>_1</vt:lpstr>
      <vt:lpstr>_M</vt:lpstr>
      <vt:lpstr>A1_</vt:lpstr>
      <vt:lpstr>'20 SCHEDA'!Print_Area</vt:lpstr>
      <vt:lpstr>Print_Area_MI</vt:lpstr>
      <vt:lpstr>'20 SCHEDA'!Print_Titles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PHockaday</cp:lastModifiedBy>
  <cp:lastPrinted>2018-12-12T15:45:37Z</cp:lastPrinted>
  <dcterms:created xsi:type="dcterms:W3CDTF">1999-11-29T15:33:05Z</dcterms:created>
  <dcterms:modified xsi:type="dcterms:W3CDTF">2020-04-28T13:03:06Z</dcterms:modified>
</cp:coreProperties>
</file>