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excel\2023 SICAP\Federal\"/>
    </mc:Choice>
  </mc:AlternateContent>
  <bookViews>
    <workbookView xWindow="-12" yWindow="-12" windowWidth="5100" windowHeight="8172"/>
  </bookViews>
  <sheets>
    <sheet name="23 SCHEDA" sheetId="1" r:id="rId1"/>
  </sheets>
  <definedNames>
    <definedName name="_1">'23 SCHEDA'!$C$10:$C$176</definedName>
    <definedName name="_4">'23 SCHEDA'!#REF!</definedName>
    <definedName name="_M">'23 SCHEDA'!$B$10:$B$176</definedName>
    <definedName name="A">'23 SCHEDA'!#REF!</definedName>
    <definedName name="A1_">'23 SCHEDA'!$K$10:$M$179</definedName>
    <definedName name="_xlnm.Print_Area" localSheetId="0">'23 SCHEDA'!$A$1:$Z$222</definedName>
    <definedName name="Print_Area_MI">'23 SCHEDA'!$B$10:$D$53</definedName>
    <definedName name="_xlnm.Print_Titles" localSheetId="0">'23 SCHEDA'!$A:$B,'23 SCHEDA'!$1:$9</definedName>
    <definedName name="Print_Titles_MI">'23 SCHEDA'!$1:$8</definedName>
  </definedNames>
  <calcPr calcId="162913"/>
</workbook>
</file>

<file path=xl/calcChain.xml><?xml version="1.0" encoding="utf-8"?>
<calcChain xmlns="http://schemas.openxmlformats.org/spreadsheetml/2006/main">
  <c r="X216" i="1" l="1"/>
  <c r="X48" i="1"/>
  <c r="X33" i="1"/>
  <c r="X40" i="1"/>
  <c r="X32" i="1"/>
  <c r="X16" i="1"/>
  <c r="X219" i="1"/>
  <c r="X211" i="1"/>
  <c r="X203" i="1"/>
  <c r="X195" i="1"/>
  <c r="X187" i="1"/>
  <c r="X179" i="1"/>
  <c r="X171" i="1"/>
  <c r="X163" i="1"/>
  <c r="X155" i="1"/>
  <c r="X147" i="1"/>
  <c r="X139" i="1"/>
  <c r="X131" i="1"/>
  <c r="X123" i="1"/>
  <c r="X115" i="1"/>
  <c r="X107" i="1"/>
  <c r="X99" i="1"/>
  <c r="X91" i="1"/>
  <c r="X83" i="1"/>
  <c r="X75" i="1"/>
  <c r="X67" i="1"/>
  <c r="X59" i="1"/>
  <c r="X51" i="1"/>
  <c r="X43" i="1"/>
  <c r="X35" i="1"/>
  <c r="X27" i="1"/>
  <c r="Z27" i="1" s="1"/>
  <c r="X19" i="1"/>
  <c r="X11" i="1"/>
  <c r="X144" i="1"/>
  <c r="X112" i="1"/>
  <c r="X96" i="1"/>
  <c r="X64" i="1"/>
  <c r="X217" i="1"/>
  <c r="X214" i="1"/>
  <c r="X209" i="1"/>
  <c r="X206" i="1"/>
  <c r="X198" i="1"/>
  <c r="X190" i="1"/>
  <c r="X182" i="1"/>
  <c r="X174" i="1"/>
  <c r="X166" i="1"/>
  <c r="X158" i="1"/>
  <c r="X150" i="1"/>
  <c r="X142" i="1"/>
  <c r="X134" i="1"/>
  <c r="X126" i="1"/>
  <c r="X118" i="1"/>
  <c r="X110" i="1"/>
  <c r="X102" i="1"/>
  <c r="X94" i="1"/>
  <c r="X86" i="1"/>
  <c r="X78" i="1"/>
  <c r="X70" i="1"/>
  <c r="X62" i="1"/>
  <c r="X54" i="1"/>
  <c r="X46" i="1"/>
  <c r="X38" i="1"/>
  <c r="X30" i="1"/>
  <c r="Z30" i="1" s="1"/>
  <c r="X184" i="1"/>
  <c r="X176" i="1"/>
  <c r="X168" i="1"/>
  <c r="X160" i="1"/>
  <c r="X56" i="1"/>
  <c r="X24" i="1"/>
  <c r="Z24" i="1" s="1"/>
  <c r="C222" i="1"/>
  <c r="X25" i="1"/>
  <c r="Z25" i="1" s="1"/>
  <c r="X17" i="1"/>
  <c r="X200" i="1"/>
  <c r="X192" i="1"/>
  <c r="X120" i="1"/>
  <c r="X104" i="1"/>
  <c r="X88" i="1"/>
  <c r="X72" i="1"/>
  <c r="X220" i="1"/>
  <c r="X212" i="1"/>
  <c r="X204" i="1"/>
  <c r="X201" i="1"/>
  <c r="X196" i="1"/>
  <c r="X193" i="1"/>
  <c r="X188" i="1"/>
  <c r="X185" i="1"/>
  <c r="X180" i="1"/>
  <c r="X177" i="1"/>
  <c r="X172" i="1"/>
  <c r="X169" i="1"/>
  <c r="X164" i="1"/>
  <c r="X161" i="1"/>
  <c r="X156" i="1"/>
  <c r="X153" i="1"/>
  <c r="X148" i="1"/>
  <c r="X145" i="1"/>
  <c r="X140" i="1"/>
  <c r="X137" i="1"/>
  <c r="X132" i="1"/>
  <c r="X129" i="1"/>
  <c r="X124" i="1"/>
  <c r="X121" i="1"/>
  <c r="X116" i="1"/>
  <c r="X113" i="1"/>
  <c r="X108" i="1"/>
  <c r="X105" i="1"/>
  <c r="X100" i="1"/>
  <c r="X97" i="1"/>
  <c r="X92" i="1"/>
  <c r="X89" i="1"/>
  <c r="X84" i="1"/>
  <c r="X81" i="1"/>
  <c r="X76" i="1"/>
  <c r="X73" i="1"/>
  <c r="X68" i="1"/>
  <c r="X65" i="1"/>
  <c r="X60" i="1"/>
  <c r="X57" i="1"/>
  <c r="X52" i="1"/>
  <c r="X49" i="1"/>
  <c r="X44" i="1"/>
  <c r="X41" i="1"/>
  <c r="X36" i="1"/>
  <c r="X28" i="1"/>
  <c r="Z28" i="1" s="1"/>
  <c r="X22" i="1"/>
  <c r="Z22" i="1" s="1"/>
  <c r="X20" i="1"/>
  <c r="X14" i="1"/>
  <c r="X12" i="1"/>
  <c r="X152" i="1"/>
  <c r="X136" i="1"/>
  <c r="X215" i="1"/>
  <c r="X207" i="1"/>
  <c r="X199" i="1"/>
  <c r="X191" i="1"/>
  <c r="X183" i="1"/>
  <c r="X175" i="1"/>
  <c r="X167" i="1"/>
  <c r="X159" i="1"/>
  <c r="X151" i="1"/>
  <c r="X143" i="1"/>
  <c r="X135" i="1"/>
  <c r="X127" i="1"/>
  <c r="X119" i="1"/>
  <c r="X111" i="1"/>
  <c r="X103" i="1"/>
  <c r="X95" i="1"/>
  <c r="X87" i="1"/>
  <c r="X79" i="1"/>
  <c r="X71" i="1"/>
  <c r="X63" i="1"/>
  <c r="X55" i="1"/>
  <c r="X47" i="1"/>
  <c r="X39" i="1"/>
  <c r="X31" i="1"/>
  <c r="X23" i="1"/>
  <c r="Z23" i="1" s="1"/>
  <c r="X15" i="1"/>
  <c r="X128" i="1"/>
  <c r="X80" i="1"/>
  <c r="X218" i="1"/>
  <c r="X210" i="1"/>
  <c r="X202" i="1"/>
  <c r="X194" i="1"/>
  <c r="X186" i="1"/>
  <c r="X178" i="1"/>
  <c r="X170" i="1"/>
  <c r="X162" i="1"/>
  <c r="X154" i="1"/>
  <c r="X146" i="1"/>
  <c r="X138" i="1"/>
  <c r="X130" i="1"/>
  <c r="X122" i="1"/>
  <c r="X114" i="1"/>
  <c r="X106" i="1"/>
  <c r="X98" i="1"/>
  <c r="X90" i="1"/>
  <c r="X82" i="1"/>
  <c r="X74" i="1"/>
  <c r="X66" i="1"/>
  <c r="X58" i="1"/>
  <c r="X50" i="1"/>
  <c r="X42" i="1"/>
  <c r="X34" i="1"/>
  <c r="X26" i="1"/>
  <c r="Z26" i="1" s="1"/>
  <c r="X18" i="1"/>
  <c r="X221" i="1"/>
  <c r="X208" i="1"/>
  <c r="X213" i="1"/>
  <c r="X205" i="1"/>
  <c r="X197" i="1"/>
  <c r="X189" i="1"/>
  <c r="X181" i="1"/>
  <c r="X173" i="1"/>
  <c r="X165" i="1"/>
  <c r="X157" i="1"/>
  <c r="X149" i="1"/>
  <c r="X141" i="1"/>
  <c r="X133" i="1"/>
  <c r="X125" i="1"/>
  <c r="X117" i="1"/>
  <c r="X109" i="1"/>
  <c r="X101" i="1"/>
  <c r="X93" i="1"/>
  <c r="X85" i="1"/>
  <c r="X77" i="1"/>
  <c r="X69" i="1"/>
  <c r="X61" i="1"/>
  <c r="X53" i="1"/>
  <c r="X45" i="1"/>
  <c r="X37" i="1"/>
  <c r="X29" i="1"/>
  <c r="Z29" i="1" s="1"/>
  <c r="X21" i="1"/>
  <c r="X13" i="1"/>
  <c r="E222" i="1"/>
  <c r="G222" i="1" l="1"/>
  <c r="O222" i="1" l="1"/>
  <c r="Q222" i="1" l="1"/>
  <c r="N222" i="1" l="1"/>
  <c r="P222" i="1"/>
  <c r="M222" i="1" l="1"/>
  <c r="V222" i="1"/>
  <c r="W222" i="1"/>
  <c r="U222" i="1"/>
  <c r="T222" i="1"/>
  <c r="S222" i="1"/>
  <c r="R222" i="1"/>
  <c r="L222" i="1"/>
  <c r="K222" i="1"/>
  <c r="J222" i="1"/>
  <c r="I222" i="1"/>
  <c r="H222" i="1"/>
  <c r="F222" i="1"/>
  <c r="D222" i="1"/>
  <c r="X10" i="1"/>
  <c r="X222" i="1" l="1"/>
  <c r="Z40" i="1" l="1"/>
  <c r="Z48" i="1"/>
  <c r="Z52" i="1"/>
  <c r="Z56" i="1"/>
  <c r="Z64" i="1"/>
  <c r="Z80" i="1"/>
  <c r="Z84" i="1"/>
  <c r="Z88" i="1"/>
  <c r="Z104" i="1"/>
  <c r="Z116" i="1"/>
  <c r="Z120" i="1"/>
  <c r="Z136" i="1"/>
  <c r="Z148" i="1"/>
  <c r="Z152" i="1"/>
  <c r="Z156" i="1"/>
  <c r="Z164" i="1"/>
  <c r="Z168" i="1"/>
  <c r="Z180" i="1"/>
  <c r="Z184" i="1"/>
  <c r="Z188" i="1"/>
  <c r="Z196" i="1"/>
  <c r="Z200" i="1"/>
  <c r="Z208" i="1"/>
  <c r="Z212" i="1"/>
  <c r="Z216" i="1"/>
  <c r="Z221" i="1"/>
  <c r="Z49" i="1"/>
  <c r="Z65" i="1"/>
  <c r="Z85" i="1"/>
  <c r="Z93" i="1"/>
  <c r="Z109" i="1"/>
  <c r="Z121" i="1"/>
  <c r="Z133" i="1"/>
  <c r="Z141" i="1"/>
  <c r="Z149" i="1"/>
  <c r="Z165" i="1"/>
  <c r="Z173" i="1"/>
  <c r="Z181" i="1"/>
  <c r="Z201" i="1"/>
  <c r="Z209" i="1"/>
  <c r="Z37" i="1"/>
  <c r="Z45" i="1"/>
  <c r="Z57" i="1"/>
  <c r="Z77" i="1"/>
  <c r="Z89" i="1"/>
  <c r="Z117" i="1"/>
  <c r="Z129" i="1"/>
  <c r="Z145" i="1"/>
  <c r="Z153" i="1"/>
  <c r="Z161" i="1"/>
  <c r="Z189" i="1"/>
  <c r="Z197" i="1"/>
  <c r="Z205" i="1"/>
  <c r="Z42" i="1"/>
  <c r="Z58" i="1"/>
  <c r="Z66" i="1"/>
  <c r="Z74" i="1"/>
  <c r="Z82" i="1"/>
  <c r="Z98" i="1"/>
  <c r="Z106" i="1"/>
  <c r="Z114" i="1"/>
  <c r="Z122" i="1"/>
  <c r="Z130" i="1"/>
  <c r="Z154" i="1"/>
  <c r="Z162" i="1"/>
  <c r="Z170" i="1"/>
  <c r="Z178" i="1"/>
  <c r="Z194" i="1"/>
  <c r="Z210" i="1"/>
  <c r="Z75" i="1"/>
  <c r="Z83" i="1"/>
  <c r="Z131" i="1"/>
  <c r="Z147" i="1"/>
  <c r="Z203" i="1"/>
  <c r="Z54" i="1"/>
  <c r="Z70" i="1"/>
  <c r="Z102" i="1"/>
  <c r="Z118" i="1"/>
  <c r="Z134" i="1"/>
  <c r="Z198" i="1"/>
  <c r="Z71" i="1"/>
  <c r="Z119" i="1"/>
  <c r="Z167" i="1"/>
  <c r="Z175" i="1"/>
  <c r="Z59" i="1"/>
  <c r="Z91" i="1"/>
  <c r="Z107" i="1"/>
  <c r="Z139" i="1"/>
  <c r="Z163" i="1"/>
  <c r="Z179" i="1"/>
  <c r="Z195" i="1"/>
  <c r="Z219" i="1"/>
  <c r="Z46" i="1"/>
  <c r="Z78" i="1"/>
  <c r="Z94" i="1"/>
  <c r="Z110" i="1"/>
  <c r="Z142" i="1"/>
  <c r="Z166" i="1"/>
  <c r="Z190" i="1"/>
  <c r="Z39" i="1"/>
  <c r="Z63" i="1"/>
  <c r="Z103" i="1"/>
  <c r="Z127" i="1"/>
  <c r="Z183" i="1"/>
  <c r="Z207" i="1"/>
  <c r="Z62" i="1"/>
  <c r="Z158" i="1"/>
  <c r="Z182" i="1"/>
  <c r="Z206" i="1"/>
  <c r="Z47" i="1"/>
  <c r="Z79" i="1"/>
  <c r="Z95" i="1"/>
  <c r="Z111" i="1"/>
  <c r="Z135" i="1"/>
  <c r="Z159" i="1"/>
  <c r="Z215" i="1"/>
  <c r="Z53" i="1"/>
  <c r="Z51" i="1"/>
  <c r="Z43" i="1"/>
  <c r="Z132" i="1"/>
  <c r="Z90" i="1"/>
  <c r="Z60" i="1"/>
  <c r="Z193" i="1"/>
  <c r="Z211" i="1"/>
  <c r="Z214" i="1"/>
  <c r="Z68" i="1"/>
  <c r="Z124" i="1"/>
  <c r="Z137" i="1"/>
  <c r="Z169" i="1"/>
  <c r="Z138" i="1"/>
  <c r="Z44" i="1"/>
  <c r="Z172" i="1"/>
  <c r="Z81" i="1"/>
  <c r="Z125" i="1"/>
  <c r="Z174" i="1"/>
  <c r="Z92" i="1"/>
  <c r="Z185" i="1"/>
  <c r="Z69" i="1"/>
  <c r="Z101" i="1"/>
  <c r="Z204" i="1"/>
  <c r="Z105" i="1"/>
  <c r="Z202" i="1"/>
  <c r="Z218" i="1"/>
  <c r="Z140" i="1"/>
  <c r="Z177" i="1"/>
  <c r="Z99" i="1"/>
  <c r="Z191" i="1"/>
  <c r="Z61" i="1"/>
  <c r="Z157" i="1"/>
  <c r="Z217" i="1"/>
  <c r="Z67" i="1"/>
  <c r="Z100" i="1"/>
  <c r="Z220" i="1"/>
  <c r="Z41" i="1"/>
  <c r="Z213" i="1"/>
  <c r="Z113" i="1"/>
  <c r="Z97" i="1"/>
  <c r="Z73" i="1"/>
  <c r="Z76" i="1"/>
  <c r="Z155" i="1"/>
  <c r="Z123" i="1"/>
  <c r="Z108" i="1"/>
  <c r="Z126" i="1"/>
  <c r="Z146" i="1" l="1"/>
  <c r="Z55" i="1"/>
  <c r="Z186" i="1"/>
  <c r="Z38" i="1"/>
  <c r="Z50" i="1"/>
  <c r="Z86" i="1"/>
  <c r="Z150" i="1"/>
  <c r="Z151" i="1"/>
  <c r="Z187" i="1"/>
  <c r="Z72" i="1"/>
  <c r="Z96" i="1"/>
  <c r="Z112" i="1"/>
  <c r="Z128" i="1"/>
  <c r="Z144" i="1"/>
  <c r="Z160" i="1"/>
  <c r="Z176" i="1"/>
  <c r="Z192" i="1"/>
  <c r="Z87" i="1"/>
  <c r="Z115" i="1"/>
  <c r="Z143" i="1"/>
  <c r="Z171" i="1"/>
  <c r="Z199" i="1"/>
  <c r="Z15" i="1" l="1"/>
  <c r="Z19" i="1"/>
  <c r="Z20" i="1"/>
  <c r="Z32" i="1"/>
  <c r="Z16" i="1"/>
  <c r="Z21" i="1"/>
  <c r="Z33" i="1"/>
  <c r="Z17" i="1"/>
  <c r="Z34" i="1"/>
  <c r="Z35" i="1"/>
  <c r="Z18" i="1"/>
  <c r="Z31" i="1"/>
  <c r="Z13" i="1"/>
  <c r="Z11" i="1"/>
  <c r="Z14" i="1"/>
  <c r="Z12" i="1" l="1"/>
  <c r="Z36" i="1"/>
  <c r="Z10" i="1" l="1"/>
  <c r="Y222" i="1"/>
  <c r="Z222" i="1" l="1"/>
</calcChain>
</file>

<file path=xl/sharedStrings.xml><?xml version="1.0" encoding="utf-8"?>
<sst xmlns="http://schemas.openxmlformats.org/spreadsheetml/2006/main" count="489" uniqueCount="472">
  <si>
    <t>Commonwealth of Virginia</t>
  </si>
  <si>
    <t>BUILDING</t>
  </si>
  <si>
    <t>DGS</t>
  </si>
  <si>
    <t>DOA</t>
  </si>
  <si>
    <t>LIBRARY</t>
  </si>
  <si>
    <t xml:space="preserve">TOTAL </t>
  </si>
  <si>
    <t xml:space="preserve">INTERNAL </t>
  </si>
  <si>
    <t>NET</t>
  </si>
  <si>
    <t>USE</t>
  </si>
  <si>
    <t>M&amp;O</t>
  </si>
  <si>
    <t>RISK</t>
  </si>
  <si>
    <t>GEN'L</t>
  </si>
  <si>
    <t>EMPLOYEE</t>
  </si>
  <si>
    <t>AUDIT/</t>
  </si>
  <si>
    <t>FINANCIAL</t>
  </si>
  <si>
    <t>CAPITOL</t>
  </si>
  <si>
    <t>CENTRAL</t>
  </si>
  <si>
    <t>REFERENCE</t>
  </si>
  <si>
    <t>CENTRAL SERVICE</t>
  </si>
  <si>
    <t>SERVICE FUND</t>
  </si>
  <si>
    <t>AGENCY</t>
  </si>
  <si>
    <t>MULTI</t>
  </si>
  <si>
    <t>SINGLE</t>
  </si>
  <si>
    <t>MNGMNT</t>
  </si>
  <si>
    <t>PROCURE</t>
  </si>
  <si>
    <t>RELATIONS</t>
  </si>
  <si>
    <t>VRS</t>
  </si>
  <si>
    <t>DPB</t>
  </si>
  <si>
    <t>ACCTS</t>
  </si>
  <si>
    <t>SYSTEMS</t>
  </si>
  <si>
    <t>TREASURY</t>
  </si>
  <si>
    <t>SCHEV</t>
  </si>
  <si>
    <t>POLICE</t>
  </si>
  <si>
    <t>RECORDS</t>
  </si>
  <si>
    <t>SERVICES</t>
  </si>
  <si>
    <t>FIXED COSTS</t>
  </si>
  <si>
    <t>ADJUSTMENT</t>
  </si>
  <si>
    <t>(Source: Carryforward Sch B)</t>
  </si>
  <si>
    <t xml:space="preserve">DIRECT </t>
  </si>
  <si>
    <t>BILLED</t>
  </si>
  <si>
    <t>CONSOLIDATED</t>
  </si>
  <si>
    <t>LAB DIRECT BILLED</t>
  </si>
  <si>
    <t>100</t>
  </si>
  <si>
    <t>101</t>
  </si>
  <si>
    <t>103</t>
  </si>
  <si>
    <t>107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</si>
  <si>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</si>
  <si>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</si>
  <si>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</si>
  <si>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</si>
  <si>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</si>
  <si>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</si>
  <si>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</si>
  <si>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</si>
  <si>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</si>
  <si>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</si>
  <si>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</si>
  <si>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123</t>
  </si>
  <si>
    <t>125</t>
  </si>
  <si>
    <t>127</t>
  </si>
  <si>
    <t>132</t>
  </si>
  <si>
    <t>140</t>
  </si>
  <si>
    <t>141</t>
  </si>
  <si>
    <t>142</t>
  </si>
  <si>
    <t>146</t>
  </si>
  <si>
    <t>148</t>
  </si>
  <si>
    <t>149</t>
  </si>
  <si>
    <t>154</t>
  </si>
  <si>
    <t>156</t>
  </si>
  <si>
    <t>157</t>
  </si>
  <si>
    <t>160</t>
  </si>
  <si>
    <t>161</t>
  </si>
  <si>
    <t>165</t>
  </si>
  <si>
    <t>166</t>
  </si>
  <si>
    <t>171</t>
  </si>
  <si>
    <t>172</t>
  </si>
  <si>
    <t>174</t>
  </si>
  <si>
    <t>180</t>
  </si>
  <si>
    <t>181</t>
  </si>
  <si>
    <t>182</t>
  </si>
  <si>
    <t>183</t>
  </si>
  <si>
    <t>185</t>
  </si>
  <si>
    <t>186</t>
  </si>
  <si>
    <t>187</t>
  </si>
  <si>
    <t>188</t>
  </si>
  <si>
    <t>190</t>
  </si>
  <si>
    <t>191</t>
  </si>
  <si>
    <t>192</t>
  </si>
  <si>
    <t>197</t>
  </si>
  <si>
    <t>199</t>
  </si>
  <si>
    <t>200</t>
  </si>
  <si>
    <t>201</t>
  </si>
  <si>
    <t>203</t>
  </si>
  <si>
    <t>204</t>
  </si>
  <si>
    <t>207</t>
  </si>
  <si>
    <t>208</t>
  </si>
  <si>
    <t>209</t>
  </si>
  <si>
    <t>211</t>
  </si>
  <si>
    <t>212</t>
  </si>
  <si>
    <t>213</t>
  </si>
  <si>
    <t>214</t>
  </si>
  <si>
    <t>215</t>
  </si>
  <si>
    <t>216</t>
  </si>
  <si>
    <t>217</t>
  </si>
  <si>
    <t>218</t>
  </si>
  <si>
    <t>221</t>
  </si>
  <si>
    <t>222</t>
  </si>
  <si>
    <t>223</t>
  </si>
  <si>
    <t>226</t>
  </si>
  <si>
    <t>229</t>
  </si>
  <si>
    <t>233</t>
  </si>
  <si>
    <t>234</t>
  </si>
  <si>
    <t>236</t>
  </si>
  <si>
    <t>238</t>
  </si>
  <si>
    <t>239</t>
  </si>
  <si>
    <t>241</t>
  </si>
  <si>
    <t>242</t>
  </si>
  <si>
    <t>246</t>
  </si>
  <si>
    <t>247</t>
  </si>
  <si>
    <t>261</t>
  </si>
  <si>
    <t>262</t>
  </si>
  <si>
    <t>263</t>
  </si>
  <si>
    <t>268</t>
  </si>
  <si>
    <t>275</t>
  </si>
  <si>
    <t>276</t>
  </si>
  <si>
    <t>277</t>
  </si>
  <si>
    <t>278</t>
  </si>
  <si>
    <t>279</t>
  </si>
  <si>
    <t>280</t>
  </si>
  <si>
    <t>282</t>
  </si>
  <si>
    <t>283</t>
  </si>
  <si>
    <t>284</t>
  </si>
  <si>
    <t>285</t>
  </si>
  <si>
    <t>286</t>
  </si>
  <si>
    <t>287</t>
  </si>
  <si>
    <t>288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</si>
  <si>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</si>
  <si>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</si>
  <si>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</si>
  <si>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</si>
  <si>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</si>
  <si>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</si>
  <si>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</si>
  <si>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</si>
  <si>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</si>
  <si>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</si>
  <si>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</si>
  <si>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310</t>
  </si>
  <si>
    <t>320</t>
  </si>
  <si>
    <t>402</t>
  </si>
  <si>
    <t>403</t>
  </si>
  <si>
    <t>405</t>
  </si>
  <si>
    <t>407</t>
  </si>
  <si>
    <t>409</t>
  </si>
  <si>
    <t>411</t>
  </si>
  <si>
    <t>413</t>
  </si>
  <si>
    <t>417</t>
  </si>
  <si>
    <t>423</t>
  </si>
  <si>
    <t>425</t>
  </si>
  <si>
    <t>440</t>
  </si>
  <si>
    <t>454</t>
  </si>
  <si>
    <t>501</t>
  </si>
  <si>
    <t>505</t>
  </si>
  <si>
    <t>506</t>
  </si>
  <si>
    <t>601</t>
  </si>
  <si>
    <t>602</t>
  </si>
  <si>
    <t>606</t>
  </si>
  <si>
    <t>701</t>
  </si>
  <si>
    <t>702</t>
  </si>
  <si>
    <t>703</t>
  </si>
  <si>
    <t>704</t>
  </si>
  <si>
    <t>705</t>
  </si>
  <si>
    <t>706</t>
  </si>
  <si>
    <t>707</t>
  </si>
  <si>
    <t>708</t>
  </si>
  <si>
    <t>711</t>
  </si>
  <si>
    <t>716</t>
  </si>
  <si>
    <t>718</t>
  </si>
  <si>
    <t>720</t>
  </si>
  <si>
    <t>723</t>
  </si>
  <si>
    <t>724</t>
  </si>
  <si>
    <t>728</t>
  </si>
  <si>
    <t>729</t>
  </si>
  <si>
    <t>733</t>
  </si>
  <si>
    <t>734</t>
  </si>
  <si>
    <t>735</t>
  </si>
  <si>
    <t>737</t>
  </si>
  <si>
    <t>738</t>
  </si>
  <si>
    <t>739</t>
  </si>
  <si>
    <t>741</t>
  </si>
  <si>
    <t>742</t>
  </si>
  <si>
    <t>743</t>
  </si>
  <si>
    <t>745</t>
  </si>
  <si>
    <t>747</t>
  </si>
  <si>
    <t>748</t>
  </si>
  <si>
    <t>749</t>
  </si>
  <si>
    <t>751</t>
  </si>
  <si>
    <t>752</t>
  </si>
  <si>
    <t>753</t>
  </si>
  <si>
    <t>754</t>
  </si>
  <si>
    <t>756</t>
  </si>
  <si>
    <t>757</t>
  </si>
  <si>
    <t>761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</si>
  <si>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</si>
  <si>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</si>
  <si>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</si>
  <si>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</si>
  <si>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</si>
  <si>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</si>
  <si>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</si>
  <si>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</si>
  <si>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</si>
  <si>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</si>
  <si>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</si>
  <si>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</si>
  <si>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</si>
  <si>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</si>
  <si>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794</t>
  </si>
  <si>
    <t>799</t>
  </si>
  <si>
    <t>841</t>
  </si>
  <si>
    <t>848</t>
  </si>
  <si>
    <t>851</t>
  </si>
  <si>
    <t>852</t>
  </si>
  <si>
    <t>912</t>
  </si>
  <si>
    <t>937</t>
  </si>
  <si>
    <t>938</t>
  </si>
  <si>
    <t>942</t>
  </si>
  <si>
    <t>948</t>
  </si>
  <si>
    <t>957</t>
  </si>
  <si>
    <t>960</t>
  </si>
  <si>
    <t>999</t>
  </si>
  <si>
    <t>COST OF GENERAL GOVERNMENT</t>
  </si>
  <si>
    <t>OTHER DIRECT DEPARTMENTS</t>
  </si>
  <si>
    <t>128</t>
  </si>
  <si>
    <t>885</t>
  </si>
  <si>
    <t>922</t>
  </si>
  <si>
    <t>935</t>
  </si>
  <si>
    <t>936</t>
  </si>
  <si>
    <t>House of Delegates</t>
  </si>
  <si>
    <t>Magistrate System</t>
  </si>
  <si>
    <t>Division of Legislative Services</t>
  </si>
  <si>
    <t>Division of Legislative Automated Systems</t>
  </si>
  <si>
    <t>Supreme Court</t>
  </si>
  <si>
    <t>Circuit Courts</t>
  </si>
  <si>
    <t>General District Courts</t>
  </si>
  <si>
    <t>Combined District Courts</t>
  </si>
  <si>
    <t>Virginia State Bar</t>
  </si>
  <si>
    <t>Office of the Governor</t>
  </si>
  <si>
    <t>Department of Military Affairs</t>
  </si>
  <si>
    <t>Court of Appeals of Virginia</t>
  </si>
  <si>
    <t>Department of Emergency Management</t>
  </si>
  <si>
    <t>Department of Criminal Justice Services</t>
  </si>
  <si>
    <t>The Science Museum of Virginia</t>
  </si>
  <si>
    <t>Virginia Commission for the Arts</t>
  </si>
  <si>
    <t>Department of Motor Vehicles</t>
  </si>
  <si>
    <t>Department of State Police</t>
  </si>
  <si>
    <t>Compensation Board</t>
  </si>
  <si>
    <t>Virginia Criminal Sentencing Commission</t>
  </si>
  <si>
    <t>Department of Taxation</t>
  </si>
  <si>
    <t>Secretary of the Commonwealth</t>
  </si>
  <si>
    <t>State Corporation Commission</t>
  </si>
  <si>
    <t>Virginia College Savings Plan</t>
  </si>
  <si>
    <t>Secretary of Administration</t>
  </si>
  <si>
    <t>Virginia Employment Commission</t>
  </si>
  <si>
    <t>Secretary of Natural Resources</t>
  </si>
  <si>
    <t>Secretary of Education</t>
  </si>
  <si>
    <t>Secretary of Transportation</t>
  </si>
  <si>
    <t>Secretary of Finance</t>
  </si>
  <si>
    <t>Virginia Workers' Compensation Commission</t>
  </si>
  <si>
    <t>Secretary of Commerce and Trade</t>
  </si>
  <si>
    <t>Virginia Military Institute</t>
  </si>
  <si>
    <t>Virginia State University</t>
  </si>
  <si>
    <t>Norfolk State University</t>
  </si>
  <si>
    <t>Longwood University</t>
  </si>
  <si>
    <t>James Madison University</t>
  </si>
  <si>
    <t>Radford University</t>
  </si>
  <si>
    <t>Old Dominion University</t>
  </si>
  <si>
    <t>Department of Health Professions</t>
  </si>
  <si>
    <t>Board of Accountancy</t>
  </si>
  <si>
    <t>Virginia Commonwealth University</t>
  </si>
  <si>
    <t>Virginia Museum of Fine Arts</t>
  </si>
  <si>
    <t>Frontier Culture Museum of Virginia</t>
  </si>
  <si>
    <t>Richard Bland College</t>
  </si>
  <si>
    <t>Christopher Newport University</t>
  </si>
  <si>
    <t>University of Virginia's College at Wise</t>
  </si>
  <si>
    <t>George Mason University</t>
  </si>
  <si>
    <t>Virginia Institute of Marine Science</t>
  </si>
  <si>
    <t>New River Community College</t>
  </si>
  <si>
    <t>Southside Virginia Community College</t>
  </si>
  <si>
    <t>Danville Community College</t>
  </si>
  <si>
    <t>Northern Virginia Community College</t>
  </si>
  <si>
    <t>Piedmont Virginia Community College</t>
  </si>
  <si>
    <t>Eastern Shore Community College</t>
  </si>
  <si>
    <t>Patrick Henry Community College</t>
  </si>
  <si>
    <t>Virginia Western Community College</t>
  </si>
  <si>
    <t>Wytheville Community College</t>
  </si>
  <si>
    <t>John Tyler Community College</t>
  </si>
  <si>
    <t>Blue Ridge Community College</t>
  </si>
  <si>
    <t>Central Virginia Community College</t>
  </si>
  <si>
    <t>Thomas Nelson Community College</t>
  </si>
  <si>
    <t>Southwest Virginia Community College</t>
  </si>
  <si>
    <t>Tidewater Community College</t>
  </si>
  <si>
    <t>Virginia Highlands Community College</t>
  </si>
  <si>
    <t>Lord Fairfax Community College</t>
  </si>
  <si>
    <t>Mountain Empire Community College</t>
  </si>
  <si>
    <t>Virginia Economic Development Partnership</t>
  </si>
  <si>
    <t>Virginia Tourism Authority</t>
  </si>
  <si>
    <t>Marine Resources Commission</t>
  </si>
  <si>
    <t>Virginia Racing Commission</t>
  </si>
  <si>
    <t>Virginia Port Authority</t>
  </si>
  <si>
    <t>Department of Historic Resources</t>
  </si>
  <si>
    <t>Jamestown-Yorktown Foundation</t>
  </si>
  <si>
    <t>Department of Environmental Quality</t>
  </si>
  <si>
    <t>Department of Transportation</t>
  </si>
  <si>
    <t>Department of Rail and Public Transportation</t>
  </si>
  <si>
    <t>Motor Vehicle Dealer Board</t>
  </si>
  <si>
    <t>Department of Health</t>
  </si>
  <si>
    <t>Department of Medical Assistance Services</t>
  </si>
  <si>
    <t>Department for the Blind and Vision Impaired</t>
  </si>
  <si>
    <t>Central State Hospital</t>
  </si>
  <si>
    <t>Eastern State Hospital</t>
  </si>
  <si>
    <t>Southwestern Virginia Mental Health Institute</t>
  </si>
  <si>
    <t>Western State Hospital</t>
  </si>
  <si>
    <t>Central Virginia Training Center</t>
  </si>
  <si>
    <t>Commonwealth Center for Children and Adolescents</t>
  </si>
  <si>
    <t>Virginia Correctional Enterprises</t>
  </si>
  <si>
    <t>Virginia Correctional Center for Women</t>
  </si>
  <si>
    <t>Bland Correctional Center</t>
  </si>
  <si>
    <t>Southeastern Virginia Training Center</t>
  </si>
  <si>
    <t>Catawba Hospital</t>
  </si>
  <si>
    <t>Northern Virginia Mental Health Institute</t>
  </si>
  <si>
    <t>Piedmont Geriatric Hospital</t>
  </si>
  <si>
    <t>Southwestern Virginia Training Center</t>
  </si>
  <si>
    <t>Southern Virginia Mental Health Institute</t>
  </si>
  <si>
    <t>Red Onion State Prison</t>
  </si>
  <si>
    <t>Nottoway Correctional Center</t>
  </si>
  <si>
    <t>Buckingham Correctional Center</t>
  </si>
  <si>
    <t>Deerfield Correctional Center</t>
  </si>
  <si>
    <t>Augusta Correctional Center</t>
  </si>
  <si>
    <t>Western Region Correctional Field Units</t>
  </si>
  <si>
    <t>Baskerville Correctional Center</t>
  </si>
  <si>
    <t>Department of Social Services</t>
  </si>
  <si>
    <t>Virginia Parole Board</t>
  </si>
  <si>
    <t>Division of Community Corrections</t>
  </si>
  <si>
    <t>Keen Mountain Correctional Center</t>
  </si>
  <si>
    <t>Greensville Correctional Center</t>
  </si>
  <si>
    <t>Dillwyn Correctional Center</t>
  </si>
  <si>
    <t>Indian Creek Correctional Center</t>
  </si>
  <si>
    <t>Haynesville Correctional Center</t>
  </si>
  <si>
    <t>Coffeewood Correctional Center</t>
  </si>
  <si>
    <t>Lunenburg Correctional Center</t>
  </si>
  <si>
    <t>Pocahontas State Correctional Center</t>
  </si>
  <si>
    <t>Green Rock Correctional Center</t>
  </si>
  <si>
    <t>Department of Juvenile Justice</t>
  </si>
  <si>
    <t>Department of Forensic Science</t>
  </si>
  <si>
    <t>Virginia Center for Behavioral Rehabilitation</t>
  </si>
  <si>
    <t>Department of Aviation</t>
  </si>
  <si>
    <t>Indigent Defense Commission</t>
  </si>
  <si>
    <t>Department of Veterans Services</t>
  </si>
  <si>
    <t>Southern Virginia Higher Education Center</t>
  </si>
  <si>
    <t>New College Institute</t>
  </si>
  <si>
    <t>Virginia Museum of Natural History</t>
  </si>
  <si>
    <t>Southwest Virginia Higher Education Center</t>
  </si>
  <si>
    <t>Department of Fire Programs</t>
  </si>
  <si>
    <t>Virginia Foundation for Healthy Youth</t>
  </si>
  <si>
    <t>530</t>
  </si>
  <si>
    <t>155</t>
  </si>
  <si>
    <t>Treasury Board</t>
  </si>
  <si>
    <t>844</t>
  </si>
  <si>
    <t>Joint Commission on Health Care</t>
  </si>
  <si>
    <t>785</t>
  </si>
  <si>
    <t>Virginia State Crime Commission</t>
  </si>
  <si>
    <t>Department of Motor Vehicles Transfer Payments</t>
  </si>
  <si>
    <t>DIRECT BILLED</t>
  </si>
  <si>
    <t>193</t>
  </si>
  <si>
    <t>COGG</t>
  </si>
  <si>
    <t>OTH</t>
  </si>
  <si>
    <t>147</t>
  </si>
  <si>
    <t>Fluvanna Correctional Center for Women</t>
  </si>
  <si>
    <t>River North Correctional Center</t>
  </si>
  <si>
    <t>350</t>
  </si>
  <si>
    <t>Department of Elections</t>
  </si>
  <si>
    <t>HUMAN</t>
  </si>
  <si>
    <t>RESOURCES</t>
  </si>
  <si>
    <t>ENGINEERING</t>
  </si>
  <si>
    <t>Senate of Virginia</t>
  </si>
  <si>
    <t>164</t>
  </si>
  <si>
    <t>270</t>
  </si>
  <si>
    <t>307</t>
  </si>
  <si>
    <t>Agricultural Council</t>
  </si>
  <si>
    <t>330</t>
  </si>
  <si>
    <t>Virginia-Israel Advisory Board</t>
  </si>
  <si>
    <t>360</t>
  </si>
  <si>
    <t>Fort Monroe Authority</t>
  </si>
  <si>
    <t>839</t>
  </si>
  <si>
    <t>Virginia Commission on Youth</t>
  </si>
  <si>
    <t>842</t>
  </si>
  <si>
    <t>Chesapeake Bay Commission</t>
  </si>
  <si>
    <t>876</t>
  </si>
  <si>
    <t>913</t>
  </si>
  <si>
    <t>Office of the State Inspector General</t>
  </si>
  <si>
    <t>Secretary of Public Safety and Homeland Security</t>
  </si>
  <si>
    <t>Secretary of Agriculture and Forestry</t>
  </si>
  <si>
    <t>Children's Services Act</t>
  </si>
  <si>
    <t>Department for Aging and Rehabilitative Services</t>
  </si>
  <si>
    <t>Department of Forestry</t>
  </si>
  <si>
    <t>Secretary of Veterans and Defense Affairs</t>
  </si>
  <si>
    <t>Hiram Davis Medical Center</t>
  </si>
  <si>
    <t>State Farm Complex</t>
  </si>
  <si>
    <t>Virginia Alcoholic Beverage Control Authority</t>
  </si>
  <si>
    <t>Schedule A - 2023 Fixed Costs</t>
  </si>
  <si>
    <t>2023 Federal Statewide Indirect Cost Allocation Plan</t>
  </si>
  <si>
    <t>Joint Legislative Audit and Review Commission</t>
  </si>
  <si>
    <t>Judicial Inquiry and Review Commission</t>
  </si>
  <si>
    <t>Juvenile and Domestic Relations District Courts</t>
  </si>
  <si>
    <t>Lieutenant Governor</t>
  </si>
  <si>
    <t>Virginia Veterans Care Center</t>
  </si>
  <si>
    <t>Attorney General and Department of Law</t>
  </si>
  <si>
    <t>Administration of Health Insurance</t>
  </si>
  <si>
    <t>Virginia Management Fellows Program Administration</t>
  </si>
  <si>
    <t>Department of Housing and Community Development</t>
  </si>
  <si>
    <t>Virginia Lottery</t>
  </si>
  <si>
    <t>Department of Labor and Industry</t>
  </si>
  <si>
    <t>Secretary of Health and Human Resources</t>
  </si>
  <si>
    <t>Direct Aid to Public Education</t>
  </si>
  <si>
    <t>Department of Conservation and Recreation</t>
  </si>
  <si>
    <t>Department of Education, Central Office Operations</t>
  </si>
  <si>
    <t>Wilson Workforce and Rehabilitation Center</t>
  </si>
  <si>
    <t>The College of William and Mary in Virginia</t>
  </si>
  <si>
    <t>University of Virginia</t>
  </si>
  <si>
    <t>Virginia Polytechnic Institute and State University</t>
  </si>
  <si>
    <t>University of Virginia Medical Center</t>
  </si>
  <si>
    <t>University of Mary Washington</t>
  </si>
  <si>
    <t>Virginia School for the Deaf and the Blind</t>
  </si>
  <si>
    <t>Department of Professional and Occupational Regulation</t>
  </si>
  <si>
    <t>Virginia Cooperative Extension and Agricultural Experiment Station</t>
  </si>
  <si>
    <t>Board of Bar Examiners</t>
  </si>
  <si>
    <t>Cooperative Extension and Agricultural Research Services</t>
  </si>
  <si>
    <t>Virginia Community College System-Central Office</t>
  </si>
  <si>
    <t>Virginia Rehabilitation Center for the Blind and Vision Impaired</t>
  </si>
  <si>
    <t>Virginia Community College System  - Shared Services Center</t>
  </si>
  <si>
    <t>Paul D. Camp Community College</t>
  </si>
  <si>
    <t xml:space="preserve">Rappahannock Community College </t>
  </si>
  <si>
    <t>J. Sargeant Reynolds Community College</t>
  </si>
  <si>
    <t>Dabney S. Lancaster Community College</t>
  </si>
  <si>
    <t xml:space="preserve">Germanna Community College </t>
  </si>
  <si>
    <t>Department of Agriculture and Consumer Services</t>
  </si>
  <si>
    <t>Department of Small Business and Supplier Diversity</t>
  </si>
  <si>
    <t>Department of Wildlife Resources</t>
  </si>
  <si>
    <t>Department of Mines, Minerals and Energy</t>
  </si>
  <si>
    <t>Commission on the Virginia Alcohol Safety Action Program</t>
  </si>
  <si>
    <t>Gunston Hall</t>
  </si>
  <si>
    <t>Virginia Board for People with Disabilities</t>
  </si>
  <si>
    <t>Department of Corrections--Central Administration</t>
  </si>
  <si>
    <t>Department of Behavioral Health and Developmental Services</t>
  </si>
  <si>
    <t>Sussex One State Prison</t>
  </si>
  <si>
    <t>Sussex Two State Prison</t>
  </si>
  <si>
    <t>Wallens Ridge State Prison</t>
  </si>
  <si>
    <t>St. Brides Correctional Center</t>
  </si>
  <si>
    <t>Corrections--Employee Relations and Training</t>
  </si>
  <si>
    <t>Marion Correctional Center</t>
  </si>
  <si>
    <t>Department for the Deaf and Hard-Of-Hearing</t>
  </si>
  <si>
    <t>Department of Corrections--Division of Institutions</t>
  </si>
  <si>
    <t>Department of Corrections</t>
  </si>
  <si>
    <t>Tobacco Indemnification and Community Revitalization Commission</t>
  </si>
  <si>
    <t>Virginia Conflict of Interest and Ethics Advisory Council</t>
  </si>
  <si>
    <t>Institute for Advanced Learning and Research</t>
  </si>
  <si>
    <t>Veterans Services Foundation</t>
  </si>
  <si>
    <t>Sitter &amp; Barfoot Veterans Care Center</t>
  </si>
  <si>
    <t>Roanoke Higher Education Authority</t>
  </si>
  <si>
    <t>Southeastern Universities Research Association Doing Business for Jefferson Science Associates, LLC</t>
  </si>
  <si>
    <t>Commonwealth's Attorneys' Services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</si>
</sst>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64" formatCode="General_)"/>
    <numFmt numFmtId="165" formatCode="0.00_)"/>
  </numFmts>
  <fonts count="4" x14ac:knownFonts="1"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164" fontId="0" fillId="0" borderId="0"/>
  </cellStyleXfs>
  <cellXfs count="39">
    <xf numFmtId="164" fontId="0" fillId="0" borderId="0" xfId="0"/>
    <xf numFmtId="164" fontId="1" fillId="0" borderId="0" xfId="0" applyFont="1"/>
    <xf numFmtId="37" fontId="1" fillId="0" borderId="0" xfId="0" applyNumberFormat="1" applyFont="1" applyProtection="1"/>
    <xf numFmtId="164" fontId="1" fillId="0" borderId="0" xfId="0" applyFont="1" applyAlignment="1" applyProtection="1">
      <alignment horizontal="center"/>
    </xf>
    <xf numFmtId="37" fontId="1" fillId="0" borderId="0" xfId="0" applyNumberFormat="1" applyFont="1" applyAlignment="1" applyProtection="1">
      <alignment horizontal="center"/>
    </xf>
    <xf numFmtId="37" fontId="1" fillId="0" borderId="0" xfId="0" applyNumberFormat="1" applyFont="1"/>
    <xf numFmtId="164" fontId="1" fillId="0" borderId="1" xfId="0" applyFont="1" applyBorder="1" applyAlignment="1" applyProtection="1">
      <alignment horizontal="center"/>
    </xf>
    <xf numFmtId="37" fontId="1" fillId="0" borderId="1" xfId="0" applyNumberFormat="1" applyFont="1" applyBorder="1" applyAlignment="1" applyProtection="1">
      <alignment horizontal="center"/>
    </xf>
    <xf numFmtId="164" fontId="0" fillId="0" borderId="0" xfId="0" applyBorder="1"/>
    <xf numFmtId="41" fontId="1" fillId="0" borderId="0" xfId="0" applyNumberFormat="1" applyFont="1"/>
    <xf numFmtId="41" fontId="1" fillId="0" borderId="2" xfId="0" applyNumberFormat="1" applyFont="1" applyBorder="1"/>
    <xf numFmtId="41" fontId="1" fillId="0" borderId="0" xfId="0" applyNumberFormat="1" applyFont="1" applyProtection="1"/>
    <xf numFmtId="164" fontId="1" fillId="0" borderId="0" xfId="0" applyFont="1" applyAlignment="1" applyProtection="1">
      <alignment horizontal="left" vertical="center"/>
    </xf>
    <xf numFmtId="164" fontId="0" fillId="0" borderId="0" xfId="0" applyAlignment="1">
      <alignment vertical="center"/>
    </xf>
    <xf numFmtId="164" fontId="2" fillId="0" borderId="0" xfId="0" applyFont="1" applyAlignment="1" applyProtection="1">
      <alignment horizontal="left" vertical="center"/>
    </xf>
    <xf numFmtId="164" fontId="3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164" fontId="3" fillId="0" borderId="0" xfId="0" applyFont="1" applyAlignment="1">
      <alignment horizontal="left" vertical="center"/>
    </xf>
    <xf numFmtId="164" fontId="1" fillId="0" borderId="0" xfId="0" applyFont="1" applyBorder="1" applyAlignment="1" applyProtection="1">
      <alignment horizontal="center"/>
    </xf>
    <xf numFmtId="164" fontId="0" fillId="0" borderId="0" xfId="0" applyAlignment="1">
      <alignment horizontal="left" vertical="center"/>
    </xf>
    <xf numFmtId="164" fontId="0" fillId="0" borderId="0" xfId="0" applyAlignment="1" applyProtection="1">
      <alignment horizontal="left" vertical="center"/>
    </xf>
    <xf numFmtId="165" fontId="0" fillId="0" borderId="0" xfId="0" applyNumberFormat="1" applyFill="1" applyBorder="1" applyAlignment="1" applyProtection="1">
      <alignment horizontal="left" vertical="center"/>
    </xf>
    <xf numFmtId="164" fontId="0" fillId="0" borderId="0" xfId="0" applyFont="1" applyAlignment="1" applyProtection="1">
      <alignment horizontal="center"/>
    </xf>
    <xf numFmtId="164" fontId="0" fillId="0" borderId="1" xfId="0" applyBorder="1" applyAlignment="1" applyProtection="1">
      <alignment horizontal="center"/>
    </xf>
    <xf numFmtId="164" fontId="0" fillId="0" borderId="0" xfId="0" applyFont="1" applyAlignment="1">
      <alignment horizontal="left" vertical="center"/>
    </xf>
    <xf numFmtId="164" fontId="0" fillId="0" borderId="0" xfId="0" applyFont="1" applyFill="1"/>
    <xf numFmtId="164" fontId="1" fillId="0" borderId="0" xfId="0" applyFont="1" applyFill="1"/>
    <xf numFmtId="164" fontId="0" fillId="0" borderId="1" xfId="0" applyFont="1" applyBorder="1" applyAlignment="1" applyProtection="1">
      <alignment horizontal="center"/>
    </xf>
    <xf numFmtId="41" fontId="3" fillId="0" borderId="0" xfId="0" applyNumberFormat="1" applyFont="1" applyFill="1"/>
    <xf numFmtId="41" fontId="1" fillId="0" borderId="0" xfId="0" applyNumberFormat="1" applyFont="1" applyFill="1"/>
    <xf numFmtId="41" fontId="1" fillId="0" borderId="0" xfId="0" applyNumberFormat="1" applyFont="1" applyFill="1" applyProtection="1"/>
    <xf numFmtId="37" fontId="1" fillId="0" borderId="0" xfId="0" applyNumberFormat="1" applyFont="1" applyFill="1" applyAlignment="1" applyProtection="1">
      <alignment horizontal="center"/>
    </xf>
    <xf numFmtId="37" fontId="1" fillId="0" borderId="1" xfId="0" applyNumberFormat="1" applyFont="1" applyFill="1" applyBorder="1" applyAlignment="1" applyProtection="1">
      <alignment horizontal="center"/>
    </xf>
    <xf numFmtId="37" fontId="1" fillId="0" borderId="0" xfId="0" applyNumberFormat="1" applyFont="1" applyFill="1" applyProtection="1"/>
    <xf numFmtId="164" fontId="1" fillId="0" borderId="0" xfId="0" applyFont="1" applyFill="1" applyAlignment="1" applyProtection="1">
      <alignment horizontal="center"/>
    </xf>
    <xf numFmtId="164" fontId="1" fillId="0" borderId="1" xfId="0" applyFont="1" applyFill="1" applyBorder="1" applyAlignment="1" applyProtection="1">
      <alignment horizontal="center"/>
    </xf>
    <xf numFmtId="164" fontId="1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H428"/>
  <sheetViews>
    <sheetView showGridLines="0" tabSelected="1" zoomScaleNormal="100" workbookViewId="0">
      <pane xSplit="2" ySplit="9" topLeftCell="T203" activePane="bottomRight" state="frozen"/>
      <selection pane="topRight" activeCell="C1" sqref="C1"/>
      <selection pane="bottomLeft" activeCell="A10" sqref="A10"/>
      <selection pane="bottomRight" activeCell="H208" sqref="H208"/>
    </sheetView>
  </sheetViews>
  <sheetFormatPr defaultColWidth="9.375" defaultRowHeight="11.4" x14ac:dyDescent="0.2"/>
  <cols>
    <col min="1" max="1" width="6" style="13" customWidth="1"/>
    <col min="2" max="2" width="49.125" style="13" bestFit="1" customWidth="1"/>
    <col min="3" max="3" width="11" bestFit="1" customWidth="1"/>
    <col min="4" max="4" width="10" bestFit="1" customWidth="1"/>
    <col min="5" max="5" width="13.125" bestFit="1" customWidth="1"/>
    <col min="6" max="6" width="10.125" bestFit="1" customWidth="1"/>
    <col min="7" max="7" width="10" bestFit="1" customWidth="1"/>
    <col min="8" max="8" width="8.375" bestFit="1" customWidth="1"/>
    <col min="9" max="9" width="11.625" bestFit="1" customWidth="1"/>
    <col min="10" max="10" width="12.75" customWidth="1"/>
    <col min="11" max="11" width="10.625" bestFit="1" customWidth="1"/>
    <col min="12" max="12" width="10" bestFit="1" customWidth="1"/>
    <col min="13" max="13" width="10.625" bestFit="1" customWidth="1"/>
    <col min="14" max="14" width="11.625" bestFit="1" customWidth="1"/>
    <col min="15" max="15" width="10.625" bestFit="1" customWidth="1"/>
    <col min="16" max="16" width="11.625" bestFit="1" customWidth="1"/>
    <col min="17" max="17" width="11.125" bestFit="1" customWidth="1"/>
    <col min="18" max="18" width="11" bestFit="1" customWidth="1"/>
    <col min="19" max="19" width="14" bestFit="1" customWidth="1"/>
    <col min="20" max="20" width="11" bestFit="1" customWidth="1"/>
    <col min="21" max="21" width="11.75" bestFit="1" customWidth="1"/>
    <col min="22" max="22" width="9.375" bestFit="1" customWidth="1"/>
    <col min="23" max="23" width="17.875" bestFit="1" customWidth="1"/>
    <col min="24" max="24" width="17.375" customWidth="1"/>
    <col min="25" max="25" width="19.25" customWidth="1"/>
    <col min="26" max="26" width="17.875" customWidth="1"/>
    <col min="27" max="27" width="9.375" customWidth="1"/>
  </cols>
  <sheetData>
    <row r="1" spans="1:26" x14ac:dyDescent="0.2">
      <c r="A1" s="1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1"/>
    </row>
    <row r="2" spans="1:26" x14ac:dyDescent="0.2">
      <c r="A2" s="21" t="s">
        <v>411</v>
      </c>
      <c r="C2" s="26"/>
      <c r="D2" s="27"/>
      <c r="E2" s="27"/>
      <c r="F2" s="27"/>
      <c r="G2" s="27"/>
      <c r="H2" s="27"/>
      <c r="I2" s="2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1"/>
    </row>
    <row r="3" spans="1:26" ht="12" x14ac:dyDescent="0.2">
      <c r="A3" s="14" t="s">
        <v>410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7"/>
      <c r="V3" s="2"/>
      <c r="W3" s="2"/>
      <c r="X3" s="2"/>
      <c r="Y3" s="2"/>
      <c r="Z3" s="1"/>
    </row>
    <row r="4" spans="1:26" x14ac:dyDescent="0.2">
      <c r="A4" s="15" t="s">
        <v>37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7"/>
      <c r="V4" s="2"/>
      <c r="W4" s="2"/>
      <c r="X4" s="2"/>
      <c r="Y4" s="34"/>
      <c r="Z4" s="1"/>
    </row>
    <row r="5" spans="1:26" x14ac:dyDescent="0.2">
      <c r="B5" s="1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7"/>
      <c r="V5" s="2"/>
      <c r="W5" s="2"/>
      <c r="X5" s="2"/>
      <c r="Y5" s="34"/>
      <c r="Z5" s="1"/>
    </row>
    <row r="6" spans="1:26" x14ac:dyDescent="0.2">
      <c r="A6" s="37" t="s">
        <v>20</v>
      </c>
      <c r="B6" s="37"/>
      <c r="C6" s="3" t="s">
        <v>1</v>
      </c>
      <c r="D6" s="3" t="s">
        <v>1</v>
      </c>
      <c r="E6" s="23"/>
      <c r="F6" s="3" t="s">
        <v>2</v>
      </c>
      <c r="G6" s="3" t="s">
        <v>2</v>
      </c>
      <c r="H6" s="3" t="s">
        <v>2</v>
      </c>
      <c r="I6" s="3" t="s">
        <v>2</v>
      </c>
      <c r="J6" s="1"/>
      <c r="K6" s="1"/>
      <c r="L6" s="1"/>
      <c r="M6" s="1"/>
      <c r="N6" s="3" t="s">
        <v>3</v>
      </c>
      <c r="O6" s="3" t="s">
        <v>3</v>
      </c>
      <c r="P6" s="1"/>
      <c r="Q6" s="1"/>
      <c r="R6" s="1"/>
      <c r="S6" s="3" t="s">
        <v>15</v>
      </c>
      <c r="T6" s="3" t="s">
        <v>4</v>
      </c>
      <c r="U6" s="35" t="s">
        <v>4</v>
      </c>
      <c r="V6" s="3" t="s">
        <v>4</v>
      </c>
      <c r="W6" s="4" t="s">
        <v>2</v>
      </c>
      <c r="X6" s="4" t="s">
        <v>5</v>
      </c>
      <c r="Y6" s="32" t="s">
        <v>6</v>
      </c>
      <c r="Z6" s="3" t="s">
        <v>7</v>
      </c>
    </row>
    <row r="7" spans="1:26" x14ac:dyDescent="0.2">
      <c r="A7" s="37"/>
      <c r="B7" s="37"/>
      <c r="C7" s="3" t="s">
        <v>8</v>
      </c>
      <c r="D7" s="3" t="s">
        <v>8</v>
      </c>
      <c r="E7" s="23" t="s">
        <v>2</v>
      </c>
      <c r="F7" s="3" t="s">
        <v>9</v>
      </c>
      <c r="G7" s="3" t="s">
        <v>9</v>
      </c>
      <c r="H7" s="3" t="s">
        <v>10</v>
      </c>
      <c r="I7" s="3" t="s">
        <v>11</v>
      </c>
      <c r="J7" s="23" t="s">
        <v>382</v>
      </c>
      <c r="K7" s="3" t="s">
        <v>12</v>
      </c>
      <c r="L7" s="1"/>
      <c r="M7" s="1"/>
      <c r="N7" s="3" t="s">
        <v>13</v>
      </c>
      <c r="O7" s="3" t="s">
        <v>14</v>
      </c>
      <c r="P7" s="1"/>
      <c r="Q7" s="1"/>
      <c r="R7" s="3" t="s">
        <v>15</v>
      </c>
      <c r="S7" s="19" t="s">
        <v>32</v>
      </c>
      <c r="T7" s="3" t="s">
        <v>16</v>
      </c>
      <c r="U7" s="35" t="s">
        <v>17</v>
      </c>
      <c r="V7" s="4" t="s">
        <v>38</v>
      </c>
      <c r="W7" s="4" t="s">
        <v>40</v>
      </c>
      <c r="X7" s="4" t="s">
        <v>18</v>
      </c>
      <c r="Y7" s="32" t="s">
        <v>19</v>
      </c>
      <c r="Z7" s="3" t="s">
        <v>18</v>
      </c>
    </row>
    <row r="8" spans="1:26" x14ac:dyDescent="0.2">
      <c r="A8" s="38"/>
      <c r="B8" s="38"/>
      <c r="C8" s="6" t="s">
        <v>21</v>
      </c>
      <c r="D8" s="6" t="s">
        <v>22</v>
      </c>
      <c r="E8" s="28" t="s">
        <v>384</v>
      </c>
      <c r="F8" s="6" t="s">
        <v>22</v>
      </c>
      <c r="G8" s="6" t="s">
        <v>21</v>
      </c>
      <c r="H8" s="6" t="s">
        <v>23</v>
      </c>
      <c r="I8" s="6" t="s">
        <v>24</v>
      </c>
      <c r="J8" s="24" t="s">
        <v>383</v>
      </c>
      <c r="K8" s="6" t="s">
        <v>25</v>
      </c>
      <c r="L8" s="6" t="s">
        <v>26</v>
      </c>
      <c r="M8" s="6" t="s">
        <v>27</v>
      </c>
      <c r="N8" s="6" t="s">
        <v>28</v>
      </c>
      <c r="O8" s="6" t="s">
        <v>29</v>
      </c>
      <c r="P8" s="6" t="s">
        <v>30</v>
      </c>
      <c r="Q8" s="6" t="s">
        <v>31</v>
      </c>
      <c r="R8" s="6" t="s">
        <v>32</v>
      </c>
      <c r="S8" s="6" t="s">
        <v>373</v>
      </c>
      <c r="T8" s="6" t="s">
        <v>33</v>
      </c>
      <c r="U8" s="36" t="s">
        <v>34</v>
      </c>
      <c r="V8" s="7" t="s">
        <v>39</v>
      </c>
      <c r="W8" s="7" t="s">
        <v>41</v>
      </c>
      <c r="X8" s="7" t="s">
        <v>35</v>
      </c>
      <c r="Y8" s="33" t="s">
        <v>36</v>
      </c>
      <c r="Z8" s="6" t="s">
        <v>35</v>
      </c>
    </row>
    <row r="9" spans="1:26" x14ac:dyDescent="0.2">
      <c r="B9" s="16"/>
      <c r="C9" s="2"/>
      <c r="D9" s="2"/>
      <c r="E9" s="1"/>
      <c r="F9" s="1"/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7"/>
      <c r="V9" s="2"/>
      <c r="W9" s="2"/>
      <c r="X9" s="2"/>
      <c r="Y9" s="34"/>
      <c r="Z9" s="1"/>
    </row>
    <row r="10" spans="1:26" x14ac:dyDescent="0.2">
      <c r="A10" s="17" t="s">
        <v>42</v>
      </c>
      <c r="B10" s="18" t="s">
        <v>385</v>
      </c>
      <c r="C10" s="29">
        <v>0</v>
      </c>
      <c r="D10" s="30">
        <v>0</v>
      </c>
      <c r="E10" s="29">
        <v>0</v>
      </c>
      <c r="F10" s="29">
        <v>0</v>
      </c>
      <c r="G10" s="29">
        <v>0</v>
      </c>
      <c r="H10" s="29">
        <v>45</v>
      </c>
      <c r="I10" s="29">
        <v>0</v>
      </c>
      <c r="J10" s="29">
        <v>0</v>
      </c>
      <c r="K10" s="29">
        <v>0</v>
      </c>
      <c r="L10" s="29">
        <v>243</v>
      </c>
      <c r="M10" s="29">
        <v>16011</v>
      </c>
      <c r="N10" s="29">
        <v>749</v>
      </c>
      <c r="O10" s="29">
        <v>236</v>
      </c>
      <c r="P10" s="29">
        <v>153</v>
      </c>
      <c r="Q10" s="29">
        <v>0</v>
      </c>
      <c r="R10" s="30">
        <v>0</v>
      </c>
      <c r="S10" s="30">
        <v>-20208</v>
      </c>
      <c r="T10" s="29">
        <v>0</v>
      </c>
      <c r="U10" s="30">
        <v>29839</v>
      </c>
      <c r="V10" s="29">
        <v>0</v>
      </c>
      <c r="W10" s="29">
        <v>0</v>
      </c>
      <c r="X10" s="31">
        <f t="shared" ref="X10:X73" si="0">SUM(C10:W10)</f>
        <v>27068</v>
      </c>
      <c r="Y10" s="29">
        <v>-3.4601782277433415</v>
      </c>
      <c r="Z10" s="31">
        <f t="shared" ref="Z10:Z69" si="1">+X10+Y10</f>
        <v>27064.539821772258</v>
      </c>
    </row>
    <row r="11" spans="1:26" x14ac:dyDescent="0.2">
      <c r="A11" s="17" t="s">
        <v>43</v>
      </c>
      <c r="B11" s="18" t="s">
        <v>238</v>
      </c>
      <c r="C11" s="29">
        <v>0</v>
      </c>
      <c r="D11" s="30">
        <v>0</v>
      </c>
      <c r="E11" s="29">
        <v>0</v>
      </c>
      <c r="F11" s="29">
        <v>0</v>
      </c>
      <c r="G11" s="29">
        <v>0</v>
      </c>
      <c r="H11" s="29">
        <v>40</v>
      </c>
      <c r="I11" s="29">
        <v>0</v>
      </c>
      <c r="J11" s="29">
        <v>0</v>
      </c>
      <c r="K11" s="29">
        <v>0</v>
      </c>
      <c r="L11" s="29">
        <v>1004</v>
      </c>
      <c r="M11" s="29">
        <v>12341</v>
      </c>
      <c r="N11" s="29">
        <v>343</v>
      </c>
      <c r="O11" s="29">
        <v>-48</v>
      </c>
      <c r="P11" s="29">
        <v>119</v>
      </c>
      <c r="Q11" s="29">
        <v>0</v>
      </c>
      <c r="R11" s="30">
        <v>0</v>
      </c>
      <c r="S11" s="30">
        <v>0</v>
      </c>
      <c r="T11" s="29">
        <v>0</v>
      </c>
      <c r="U11" s="30">
        <v>62342</v>
      </c>
      <c r="V11" s="29">
        <v>0</v>
      </c>
      <c r="W11" s="29">
        <v>0</v>
      </c>
      <c r="X11" s="31">
        <f t="shared" si="0"/>
        <v>76141</v>
      </c>
      <c r="Y11" s="29">
        <v>0</v>
      </c>
      <c r="Z11" s="11">
        <f t="shared" si="1"/>
        <v>76141</v>
      </c>
    </row>
    <row r="12" spans="1:26" x14ac:dyDescent="0.2">
      <c r="A12" s="17" t="s">
        <v>44</v>
      </c>
      <c r="B12" s="18" t="s">
        <v>239</v>
      </c>
      <c r="C12" s="29">
        <v>0</v>
      </c>
      <c r="D12" s="30">
        <v>0</v>
      </c>
      <c r="E12" s="29">
        <v>0</v>
      </c>
      <c r="F12" s="29">
        <v>0</v>
      </c>
      <c r="G12" s="29">
        <v>0</v>
      </c>
      <c r="H12" s="29">
        <v>54</v>
      </c>
      <c r="I12" s="29">
        <v>0</v>
      </c>
      <c r="J12" s="29">
        <v>0</v>
      </c>
      <c r="K12" s="29">
        <v>0</v>
      </c>
      <c r="L12" s="29">
        <v>2883</v>
      </c>
      <c r="M12" s="29">
        <v>2231</v>
      </c>
      <c r="N12" s="29">
        <v>4976</v>
      </c>
      <c r="O12" s="29">
        <v>1546</v>
      </c>
      <c r="P12" s="29">
        <v>112</v>
      </c>
      <c r="Q12" s="29">
        <v>0</v>
      </c>
      <c r="R12" s="30">
        <v>0</v>
      </c>
      <c r="S12" s="30">
        <v>0</v>
      </c>
      <c r="T12" s="29">
        <v>0</v>
      </c>
      <c r="U12" s="30">
        <v>0</v>
      </c>
      <c r="V12" s="29">
        <v>0</v>
      </c>
      <c r="W12" s="29">
        <v>0</v>
      </c>
      <c r="X12" s="31">
        <f t="shared" si="0"/>
        <v>11802</v>
      </c>
      <c r="Y12" s="29">
        <v>0</v>
      </c>
      <c r="Z12" s="11">
        <f t="shared" si="1"/>
        <v>11802</v>
      </c>
    </row>
    <row r="13" spans="1:26" x14ac:dyDescent="0.2">
      <c r="A13" s="17" t="s">
        <v>45</v>
      </c>
      <c r="B13" s="18" t="s">
        <v>240</v>
      </c>
      <c r="C13" s="29">
        <v>0</v>
      </c>
      <c r="D13" s="30">
        <v>0</v>
      </c>
      <c r="E13" s="29">
        <v>0</v>
      </c>
      <c r="F13" s="29">
        <v>0</v>
      </c>
      <c r="G13" s="29">
        <v>0</v>
      </c>
      <c r="H13" s="29">
        <v>28</v>
      </c>
      <c r="I13" s="29">
        <v>0</v>
      </c>
      <c r="J13" s="29">
        <v>0</v>
      </c>
      <c r="K13" s="29">
        <v>0</v>
      </c>
      <c r="L13" s="29">
        <v>509</v>
      </c>
      <c r="M13" s="29">
        <v>2381</v>
      </c>
      <c r="N13" s="29">
        <v>233</v>
      </c>
      <c r="O13" s="29">
        <v>50</v>
      </c>
      <c r="P13" s="29">
        <v>21</v>
      </c>
      <c r="Q13" s="29">
        <v>0</v>
      </c>
      <c r="R13" s="30">
        <v>0</v>
      </c>
      <c r="S13" s="30">
        <v>0</v>
      </c>
      <c r="T13" s="29">
        <v>0</v>
      </c>
      <c r="U13" s="30">
        <v>0</v>
      </c>
      <c r="V13" s="29">
        <v>0</v>
      </c>
      <c r="W13" s="29">
        <v>0</v>
      </c>
      <c r="X13" s="31">
        <f t="shared" si="0"/>
        <v>3222</v>
      </c>
      <c r="Y13" s="29">
        <v>0</v>
      </c>
      <c r="Z13" s="11">
        <f t="shared" si="1"/>
        <v>3222</v>
      </c>
    </row>
    <row r="14" spans="1:26" x14ac:dyDescent="0.2">
      <c r="A14" s="17" t="s">
        <v>46</v>
      </c>
      <c r="B14" s="18" t="s">
        <v>241</v>
      </c>
      <c r="C14" s="29">
        <v>363663</v>
      </c>
      <c r="D14" s="30">
        <v>0</v>
      </c>
      <c r="E14" s="29">
        <v>0</v>
      </c>
      <c r="F14" s="29">
        <v>0</v>
      </c>
      <c r="G14" s="29">
        <v>90751</v>
      </c>
      <c r="H14" s="29">
        <v>5</v>
      </c>
      <c r="I14" s="29">
        <v>0</v>
      </c>
      <c r="J14" s="29">
        <v>0</v>
      </c>
      <c r="K14" s="29">
        <v>0</v>
      </c>
      <c r="L14" s="29">
        <v>119</v>
      </c>
      <c r="M14" s="29">
        <v>3035</v>
      </c>
      <c r="N14" s="29">
        <v>226</v>
      </c>
      <c r="O14" s="29">
        <v>69</v>
      </c>
      <c r="P14" s="29">
        <v>-2</v>
      </c>
      <c r="Q14" s="29">
        <v>0</v>
      </c>
      <c r="R14" s="30">
        <v>131321</v>
      </c>
      <c r="S14" s="30">
        <v>0</v>
      </c>
      <c r="T14" s="29">
        <v>0</v>
      </c>
      <c r="U14" s="30">
        <v>0</v>
      </c>
      <c r="V14" s="29">
        <v>0</v>
      </c>
      <c r="W14" s="29">
        <v>0</v>
      </c>
      <c r="X14" s="31">
        <f t="shared" si="0"/>
        <v>589187</v>
      </c>
      <c r="Y14" s="29">
        <v>0</v>
      </c>
      <c r="Z14" s="11">
        <f t="shared" si="1"/>
        <v>589187</v>
      </c>
    </row>
    <row r="15" spans="1:26" x14ac:dyDescent="0.2">
      <c r="A15" s="17" t="s">
        <v>47</v>
      </c>
      <c r="B15" s="18" t="s">
        <v>412</v>
      </c>
      <c r="C15" s="29">
        <v>0</v>
      </c>
      <c r="D15" s="30">
        <v>0</v>
      </c>
      <c r="E15" s="29">
        <v>0</v>
      </c>
      <c r="F15" s="29">
        <v>0</v>
      </c>
      <c r="G15" s="29">
        <v>0</v>
      </c>
      <c r="H15" s="29">
        <v>8</v>
      </c>
      <c r="I15" s="29">
        <v>0</v>
      </c>
      <c r="J15" s="29">
        <v>0</v>
      </c>
      <c r="K15" s="29">
        <v>0</v>
      </c>
      <c r="L15" s="29">
        <v>219</v>
      </c>
      <c r="M15" s="29">
        <v>5228</v>
      </c>
      <c r="N15" s="29">
        <v>74</v>
      </c>
      <c r="O15" s="29">
        <v>-51</v>
      </c>
      <c r="P15" s="29">
        <v>12</v>
      </c>
      <c r="Q15" s="29">
        <v>0</v>
      </c>
      <c r="R15" s="30">
        <v>0</v>
      </c>
      <c r="S15" s="30">
        <v>0</v>
      </c>
      <c r="T15" s="29">
        <v>0</v>
      </c>
      <c r="U15" s="30">
        <v>14</v>
      </c>
      <c r="V15" s="29">
        <v>0</v>
      </c>
      <c r="W15" s="29">
        <v>0</v>
      </c>
      <c r="X15" s="31">
        <f t="shared" si="0"/>
        <v>5504</v>
      </c>
      <c r="Y15" s="29">
        <v>0</v>
      </c>
      <c r="Z15" s="11">
        <f t="shared" si="1"/>
        <v>5504</v>
      </c>
    </row>
    <row r="16" spans="1:26" x14ac:dyDescent="0.2">
      <c r="A16" s="17" t="s">
        <v>48</v>
      </c>
      <c r="B16" s="18" t="s">
        <v>242</v>
      </c>
      <c r="C16" s="29">
        <v>93098</v>
      </c>
      <c r="D16" s="30">
        <v>0</v>
      </c>
      <c r="E16" s="29">
        <v>0</v>
      </c>
      <c r="F16" s="29">
        <v>0</v>
      </c>
      <c r="G16" s="29">
        <v>109415</v>
      </c>
      <c r="H16" s="29">
        <v>83</v>
      </c>
      <c r="I16" s="29">
        <v>0</v>
      </c>
      <c r="J16" s="29">
        <v>0</v>
      </c>
      <c r="K16" s="29">
        <v>0</v>
      </c>
      <c r="L16" s="29">
        <v>1401</v>
      </c>
      <c r="M16" s="29">
        <v>8338</v>
      </c>
      <c r="N16" s="29">
        <v>12241</v>
      </c>
      <c r="O16" s="29">
        <v>4154</v>
      </c>
      <c r="P16" s="29">
        <v>53487</v>
      </c>
      <c r="Q16" s="29">
        <v>0</v>
      </c>
      <c r="R16" s="30">
        <v>1531823</v>
      </c>
      <c r="S16" s="30">
        <v>0</v>
      </c>
      <c r="T16" s="29">
        <v>0</v>
      </c>
      <c r="U16" s="30">
        <v>201180</v>
      </c>
      <c r="V16" s="29">
        <v>-17588</v>
      </c>
      <c r="W16" s="29">
        <v>0</v>
      </c>
      <c r="X16" s="31">
        <f t="shared" si="0"/>
        <v>1997632</v>
      </c>
      <c r="Y16" s="29">
        <v>2384.2838196286475</v>
      </c>
      <c r="Z16" s="11">
        <f t="shared" si="1"/>
        <v>2000016.2838196286</v>
      </c>
    </row>
    <row r="17" spans="1:26" x14ac:dyDescent="0.2">
      <c r="A17" s="17" t="s">
        <v>49</v>
      </c>
      <c r="B17" s="18" t="s">
        <v>413</v>
      </c>
      <c r="C17" s="29">
        <v>2059</v>
      </c>
      <c r="D17" s="30">
        <v>0</v>
      </c>
      <c r="E17" s="29">
        <v>0</v>
      </c>
      <c r="F17" s="29">
        <v>0</v>
      </c>
      <c r="G17" s="29">
        <v>2421</v>
      </c>
      <c r="H17" s="29">
        <v>2</v>
      </c>
      <c r="I17" s="29">
        <v>0</v>
      </c>
      <c r="J17" s="29">
        <v>0</v>
      </c>
      <c r="K17" s="29">
        <v>0</v>
      </c>
      <c r="L17" s="29">
        <v>19</v>
      </c>
      <c r="M17" s="29">
        <v>2261</v>
      </c>
      <c r="N17" s="29">
        <v>172</v>
      </c>
      <c r="O17" s="29">
        <v>74</v>
      </c>
      <c r="P17" s="29">
        <v>0</v>
      </c>
      <c r="Q17" s="29">
        <v>0</v>
      </c>
      <c r="R17" s="30">
        <v>33913</v>
      </c>
      <c r="S17" s="30">
        <v>0</v>
      </c>
      <c r="T17" s="29">
        <v>0</v>
      </c>
      <c r="U17" s="30">
        <v>0</v>
      </c>
      <c r="V17" s="29">
        <v>-63</v>
      </c>
      <c r="W17" s="29">
        <v>0</v>
      </c>
      <c r="X17" s="31">
        <f t="shared" si="0"/>
        <v>40858</v>
      </c>
      <c r="Y17" s="29">
        <v>0</v>
      </c>
      <c r="Z17" s="11">
        <f t="shared" si="1"/>
        <v>40858</v>
      </c>
    </row>
    <row r="18" spans="1:26" x14ac:dyDescent="0.2">
      <c r="A18" s="17" t="s">
        <v>50</v>
      </c>
      <c r="B18" s="18" t="s">
        <v>243</v>
      </c>
      <c r="C18" s="29">
        <v>0</v>
      </c>
      <c r="D18" s="30">
        <v>0</v>
      </c>
      <c r="E18" s="29">
        <v>0</v>
      </c>
      <c r="F18" s="29">
        <v>0</v>
      </c>
      <c r="G18" s="29">
        <v>0</v>
      </c>
      <c r="H18" s="29">
        <v>90</v>
      </c>
      <c r="I18" s="29">
        <v>0</v>
      </c>
      <c r="J18" s="29">
        <v>0</v>
      </c>
      <c r="K18" s="29">
        <v>0</v>
      </c>
      <c r="L18" s="29">
        <v>1211</v>
      </c>
      <c r="M18" s="29">
        <v>3353</v>
      </c>
      <c r="N18" s="29">
        <v>129674</v>
      </c>
      <c r="O18" s="29">
        <v>50488</v>
      </c>
      <c r="P18" s="29">
        <v>368819</v>
      </c>
      <c r="Q18" s="29">
        <v>0</v>
      </c>
      <c r="R18" s="30">
        <v>0</v>
      </c>
      <c r="S18" s="30">
        <v>0</v>
      </c>
      <c r="T18" s="29">
        <v>0</v>
      </c>
      <c r="U18" s="30">
        <v>59</v>
      </c>
      <c r="V18" s="29">
        <v>0</v>
      </c>
      <c r="W18" s="29">
        <v>0</v>
      </c>
      <c r="X18" s="31">
        <f t="shared" si="0"/>
        <v>553694</v>
      </c>
      <c r="Y18" s="29">
        <v>0</v>
      </c>
      <c r="Z18" s="11">
        <f t="shared" si="1"/>
        <v>553694</v>
      </c>
    </row>
    <row r="19" spans="1:26" x14ac:dyDescent="0.2">
      <c r="A19" s="17" t="s">
        <v>51</v>
      </c>
      <c r="B19" s="18" t="s">
        <v>244</v>
      </c>
      <c r="C19" s="29">
        <v>0</v>
      </c>
      <c r="D19" s="30">
        <v>0</v>
      </c>
      <c r="E19" s="29">
        <v>0</v>
      </c>
      <c r="F19" s="29">
        <v>0</v>
      </c>
      <c r="G19" s="29">
        <v>0</v>
      </c>
      <c r="H19" s="29">
        <v>249</v>
      </c>
      <c r="I19" s="29">
        <v>0</v>
      </c>
      <c r="J19" s="29">
        <v>0</v>
      </c>
      <c r="K19" s="29">
        <v>0</v>
      </c>
      <c r="L19" s="29">
        <v>6503</v>
      </c>
      <c r="M19" s="29">
        <v>4133</v>
      </c>
      <c r="N19" s="29">
        <v>127720</v>
      </c>
      <c r="O19" s="29">
        <v>49315</v>
      </c>
      <c r="P19" s="29">
        <v>108882</v>
      </c>
      <c r="Q19" s="29">
        <v>0</v>
      </c>
      <c r="R19" s="30">
        <v>0</v>
      </c>
      <c r="S19" s="30">
        <v>0</v>
      </c>
      <c r="T19" s="29">
        <v>0</v>
      </c>
      <c r="U19" s="30">
        <v>0</v>
      </c>
      <c r="V19" s="29">
        <v>0</v>
      </c>
      <c r="W19" s="29">
        <v>0</v>
      </c>
      <c r="X19" s="31">
        <f t="shared" si="0"/>
        <v>296802</v>
      </c>
      <c r="Y19" s="29">
        <v>0</v>
      </c>
      <c r="Z19" s="11">
        <f t="shared" si="1"/>
        <v>296802</v>
      </c>
    </row>
    <row r="20" spans="1:26" x14ac:dyDescent="0.2">
      <c r="A20" s="17" t="s">
        <v>52</v>
      </c>
      <c r="B20" s="18" t="s">
        <v>414</v>
      </c>
      <c r="C20" s="29">
        <v>0</v>
      </c>
      <c r="D20" s="30">
        <v>0</v>
      </c>
      <c r="E20" s="29">
        <v>0</v>
      </c>
      <c r="F20" s="29">
        <v>0</v>
      </c>
      <c r="G20" s="29">
        <v>0</v>
      </c>
      <c r="H20" s="29">
        <v>157</v>
      </c>
      <c r="I20" s="29">
        <v>0</v>
      </c>
      <c r="J20" s="29">
        <v>0</v>
      </c>
      <c r="K20" s="29">
        <v>0</v>
      </c>
      <c r="L20" s="29">
        <v>4486</v>
      </c>
      <c r="M20" s="29">
        <v>3039</v>
      </c>
      <c r="N20" s="29">
        <v>100010</v>
      </c>
      <c r="O20" s="29">
        <v>36659</v>
      </c>
      <c r="P20" s="29">
        <v>37161</v>
      </c>
      <c r="Q20" s="29">
        <v>0</v>
      </c>
      <c r="R20" s="30">
        <v>0</v>
      </c>
      <c r="S20" s="30">
        <v>0</v>
      </c>
      <c r="T20" s="29">
        <v>0</v>
      </c>
      <c r="U20" s="30">
        <v>0</v>
      </c>
      <c r="V20" s="29">
        <v>0</v>
      </c>
      <c r="W20" s="29">
        <v>0</v>
      </c>
      <c r="X20" s="31">
        <f t="shared" si="0"/>
        <v>181512</v>
      </c>
      <c r="Y20" s="29">
        <v>0</v>
      </c>
      <c r="Z20" s="11">
        <f t="shared" si="1"/>
        <v>181512</v>
      </c>
    </row>
    <row r="21" spans="1:26" x14ac:dyDescent="0.2">
      <c r="A21" s="17" t="s">
        <v>53</v>
      </c>
      <c r="B21" s="18" t="s">
        <v>245</v>
      </c>
      <c r="C21" s="29">
        <v>0</v>
      </c>
      <c r="D21" s="30">
        <v>0</v>
      </c>
      <c r="E21" s="29">
        <v>0</v>
      </c>
      <c r="F21" s="29">
        <v>0</v>
      </c>
      <c r="G21" s="29">
        <v>0</v>
      </c>
      <c r="H21" s="29">
        <v>21</v>
      </c>
      <c r="I21" s="29">
        <v>0</v>
      </c>
      <c r="J21" s="29">
        <v>0</v>
      </c>
      <c r="K21" s="29">
        <v>0</v>
      </c>
      <c r="L21" s="29">
        <v>979</v>
      </c>
      <c r="M21" s="29">
        <v>3833</v>
      </c>
      <c r="N21" s="29">
        <v>31367</v>
      </c>
      <c r="O21" s="29">
        <v>10855</v>
      </c>
      <c r="P21" s="29">
        <v>33597</v>
      </c>
      <c r="Q21" s="29">
        <v>0</v>
      </c>
      <c r="R21" s="30">
        <v>0</v>
      </c>
      <c r="S21" s="30">
        <v>0</v>
      </c>
      <c r="T21" s="29">
        <v>0</v>
      </c>
      <c r="U21" s="30">
        <v>0</v>
      </c>
      <c r="V21" s="29">
        <v>0</v>
      </c>
      <c r="W21" s="29">
        <v>0</v>
      </c>
      <c r="X21" s="31">
        <f t="shared" si="0"/>
        <v>80652</v>
      </c>
      <c r="Y21" s="29">
        <v>0</v>
      </c>
      <c r="Z21" s="11">
        <f t="shared" si="1"/>
        <v>80652</v>
      </c>
    </row>
    <row r="22" spans="1:26" x14ac:dyDescent="0.2">
      <c r="A22" s="17" t="s">
        <v>54</v>
      </c>
      <c r="B22" s="18" t="s">
        <v>246</v>
      </c>
      <c r="C22" s="29">
        <v>0</v>
      </c>
      <c r="D22" s="30">
        <v>0</v>
      </c>
      <c r="E22" s="29">
        <v>0</v>
      </c>
      <c r="F22" s="29">
        <v>0</v>
      </c>
      <c r="G22" s="29">
        <v>0</v>
      </c>
      <c r="H22" s="29">
        <v>23</v>
      </c>
      <c r="I22" s="29">
        <v>447</v>
      </c>
      <c r="J22" s="29">
        <v>0</v>
      </c>
      <c r="K22" s="29">
        <v>0</v>
      </c>
      <c r="L22" s="29">
        <v>560</v>
      </c>
      <c r="M22" s="29">
        <v>3278</v>
      </c>
      <c r="N22" s="29">
        <v>15834</v>
      </c>
      <c r="O22" s="29">
        <v>5989</v>
      </c>
      <c r="P22" s="29">
        <v>77296</v>
      </c>
      <c r="Q22" s="29">
        <v>0</v>
      </c>
      <c r="R22" s="30">
        <v>0</v>
      </c>
      <c r="S22" s="30">
        <v>0</v>
      </c>
      <c r="T22" s="29">
        <v>0</v>
      </c>
      <c r="U22" s="30">
        <v>0</v>
      </c>
      <c r="V22" s="29">
        <v>-9692</v>
      </c>
      <c r="W22" s="29">
        <v>0</v>
      </c>
      <c r="X22" s="31">
        <f t="shared" si="0"/>
        <v>93735</v>
      </c>
      <c r="Y22" s="29">
        <v>0</v>
      </c>
      <c r="Z22" s="11">
        <f t="shared" si="1"/>
        <v>93735</v>
      </c>
    </row>
    <row r="23" spans="1:26" x14ac:dyDescent="0.2">
      <c r="A23" s="17" t="s">
        <v>55</v>
      </c>
      <c r="B23" s="18" t="s">
        <v>415</v>
      </c>
      <c r="C23" s="29">
        <v>20011</v>
      </c>
      <c r="D23" s="30">
        <v>0</v>
      </c>
      <c r="E23" s="29">
        <v>0</v>
      </c>
      <c r="F23" s="29">
        <v>0</v>
      </c>
      <c r="G23" s="29">
        <v>6162</v>
      </c>
      <c r="H23" s="29">
        <v>0</v>
      </c>
      <c r="I23" s="29">
        <v>0</v>
      </c>
      <c r="J23" s="29">
        <v>121</v>
      </c>
      <c r="K23" s="29">
        <v>2</v>
      </c>
      <c r="L23" s="29">
        <v>26</v>
      </c>
      <c r="M23" s="29">
        <v>853</v>
      </c>
      <c r="N23" s="29">
        <v>91</v>
      </c>
      <c r="O23" s="29">
        <v>23</v>
      </c>
      <c r="P23" s="29">
        <v>-2</v>
      </c>
      <c r="Q23" s="29">
        <v>0</v>
      </c>
      <c r="R23" s="30">
        <v>3884</v>
      </c>
      <c r="S23" s="30">
        <v>0</v>
      </c>
      <c r="T23" s="29">
        <v>-1697</v>
      </c>
      <c r="U23" s="30">
        <v>0</v>
      </c>
      <c r="V23" s="29">
        <v>0</v>
      </c>
      <c r="W23" s="29">
        <v>0</v>
      </c>
      <c r="X23" s="31">
        <f t="shared" si="0"/>
        <v>29474</v>
      </c>
      <c r="Y23" s="29">
        <v>0</v>
      </c>
      <c r="Z23" s="11">
        <f t="shared" si="1"/>
        <v>29474</v>
      </c>
    </row>
    <row r="24" spans="1:26" x14ac:dyDescent="0.2">
      <c r="A24" s="17" t="s">
        <v>56</v>
      </c>
      <c r="B24" s="18" t="s">
        <v>247</v>
      </c>
      <c r="C24" s="29">
        <v>229891</v>
      </c>
      <c r="D24" s="30">
        <v>0</v>
      </c>
      <c r="E24" s="29">
        <v>0</v>
      </c>
      <c r="F24" s="29">
        <v>75072</v>
      </c>
      <c r="G24" s="29">
        <v>36375</v>
      </c>
      <c r="H24" s="29">
        <v>12</v>
      </c>
      <c r="I24" s="29">
        <v>0</v>
      </c>
      <c r="J24" s="29">
        <v>1556</v>
      </c>
      <c r="K24" s="29">
        <v>72</v>
      </c>
      <c r="L24" s="29">
        <v>338</v>
      </c>
      <c r="M24" s="29">
        <v>2514</v>
      </c>
      <c r="N24" s="29">
        <v>556</v>
      </c>
      <c r="O24" s="29">
        <v>135</v>
      </c>
      <c r="P24" s="29">
        <v>20</v>
      </c>
      <c r="Q24" s="29">
        <v>0</v>
      </c>
      <c r="R24" s="30">
        <v>746445</v>
      </c>
      <c r="S24" s="30">
        <v>0</v>
      </c>
      <c r="T24" s="29">
        <v>0</v>
      </c>
      <c r="U24" s="30">
        <v>131</v>
      </c>
      <c r="V24" s="29">
        <v>0</v>
      </c>
      <c r="W24" s="29">
        <v>0</v>
      </c>
      <c r="X24" s="31">
        <f t="shared" si="0"/>
        <v>1093117</v>
      </c>
      <c r="Y24" s="29">
        <v>264.92042440318301</v>
      </c>
      <c r="Z24" s="11">
        <f t="shared" si="1"/>
        <v>1093381.9204244032</v>
      </c>
    </row>
    <row r="25" spans="1:26" x14ac:dyDescent="0.2">
      <c r="A25" s="17" t="s">
        <v>57</v>
      </c>
      <c r="B25" s="18" t="s">
        <v>248</v>
      </c>
      <c r="C25" s="29">
        <v>0</v>
      </c>
      <c r="D25" s="30">
        <v>0</v>
      </c>
      <c r="E25" s="29">
        <v>51077</v>
      </c>
      <c r="F25" s="29">
        <v>0</v>
      </c>
      <c r="G25" s="29">
        <v>0</v>
      </c>
      <c r="H25" s="29">
        <v>1275</v>
      </c>
      <c r="I25" s="29">
        <v>16699</v>
      </c>
      <c r="J25" s="29">
        <v>9327</v>
      </c>
      <c r="K25" s="29">
        <v>51</v>
      </c>
      <c r="L25" s="29">
        <v>1744</v>
      </c>
      <c r="M25" s="29">
        <v>13244</v>
      </c>
      <c r="N25" s="29">
        <v>22862</v>
      </c>
      <c r="O25" s="29">
        <v>8697</v>
      </c>
      <c r="P25" s="29">
        <v>3690</v>
      </c>
      <c r="Q25" s="29">
        <v>0</v>
      </c>
      <c r="R25" s="30">
        <v>0</v>
      </c>
      <c r="S25" s="30">
        <v>0</v>
      </c>
      <c r="T25" s="29">
        <v>0</v>
      </c>
      <c r="U25" s="30">
        <v>-1</v>
      </c>
      <c r="V25" s="29">
        <v>-452</v>
      </c>
      <c r="W25" s="29">
        <v>0</v>
      </c>
      <c r="X25" s="31">
        <f t="shared" si="0"/>
        <v>128213</v>
      </c>
      <c r="Y25" s="29">
        <v>-350.12809228658767</v>
      </c>
      <c r="Z25" s="11">
        <f t="shared" si="1"/>
        <v>127862.87190771342</v>
      </c>
    </row>
    <row r="26" spans="1:26" x14ac:dyDescent="0.2">
      <c r="A26" s="17" t="s">
        <v>58</v>
      </c>
      <c r="B26" s="18" t="s">
        <v>249</v>
      </c>
      <c r="C26" s="29">
        <v>6737</v>
      </c>
      <c r="D26" s="30">
        <v>0</v>
      </c>
      <c r="E26" s="29">
        <v>0</v>
      </c>
      <c r="F26" s="29">
        <v>1185</v>
      </c>
      <c r="G26" s="29">
        <v>7919</v>
      </c>
      <c r="H26" s="29">
        <v>28</v>
      </c>
      <c r="I26" s="29">
        <v>0</v>
      </c>
      <c r="J26" s="29">
        <v>0</v>
      </c>
      <c r="K26" s="29">
        <v>0</v>
      </c>
      <c r="L26" s="29">
        <v>502</v>
      </c>
      <c r="M26" s="29">
        <v>4194</v>
      </c>
      <c r="N26" s="29">
        <v>278</v>
      </c>
      <c r="O26" s="29">
        <v>30</v>
      </c>
      <c r="P26" s="29">
        <v>738</v>
      </c>
      <c r="Q26" s="29">
        <v>0</v>
      </c>
      <c r="R26" s="30">
        <v>156979</v>
      </c>
      <c r="S26" s="30">
        <v>0</v>
      </c>
      <c r="T26" s="29">
        <v>0</v>
      </c>
      <c r="U26" s="30">
        <v>131484</v>
      </c>
      <c r="V26" s="29">
        <v>0</v>
      </c>
      <c r="W26" s="29">
        <v>0</v>
      </c>
      <c r="X26" s="31">
        <f t="shared" si="0"/>
        <v>310074</v>
      </c>
      <c r="Y26" s="29">
        <v>0</v>
      </c>
      <c r="Z26" s="11">
        <f t="shared" si="1"/>
        <v>310074</v>
      </c>
    </row>
    <row r="27" spans="1:26" x14ac:dyDescent="0.2">
      <c r="A27" s="17" t="s">
        <v>59</v>
      </c>
      <c r="B27" s="18" t="s">
        <v>250</v>
      </c>
      <c r="C27" s="29">
        <v>0</v>
      </c>
      <c r="D27" s="30">
        <v>0</v>
      </c>
      <c r="E27" s="29">
        <v>0</v>
      </c>
      <c r="F27" s="29">
        <v>0</v>
      </c>
      <c r="G27" s="29">
        <v>0</v>
      </c>
      <c r="H27" s="29">
        <v>43</v>
      </c>
      <c r="I27" s="29">
        <v>7223</v>
      </c>
      <c r="J27" s="29">
        <v>5659</v>
      </c>
      <c r="K27" s="29">
        <v>412</v>
      </c>
      <c r="L27" s="29">
        <v>1135</v>
      </c>
      <c r="M27" s="29">
        <v>47844</v>
      </c>
      <c r="N27" s="29">
        <v>8879</v>
      </c>
      <c r="O27" s="29">
        <v>2565</v>
      </c>
      <c r="P27" s="29">
        <v>1178</v>
      </c>
      <c r="Q27" s="29">
        <v>0</v>
      </c>
      <c r="R27" s="30">
        <v>0</v>
      </c>
      <c r="S27" s="30">
        <v>0</v>
      </c>
      <c r="T27" s="29">
        <v>0</v>
      </c>
      <c r="U27" s="30">
        <v>6</v>
      </c>
      <c r="V27" s="29">
        <v>120</v>
      </c>
      <c r="W27" s="29">
        <v>0</v>
      </c>
      <c r="X27" s="31">
        <f t="shared" si="0"/>
        <v>75064</v>
      </c>
      <c r="Y27" s="29">
        <v>-113.02367528219894</v>
      </c>
      <c r="Z27" s="11">
        <f t="shared" si="1"/>
        <v>74950.976324717805</v>
      </c>
    </row>
    <row r="28" spans="1:26" x14ac:dyDescent="0.2">
      <c r="A28" s="17" t="s">
        <v>233</v>
      </c>
      <c r="B28" s="18" t="s">
        <v>416</v>
      </c>
      <c r="C28" s="29">
        <v>0</v>
      </c>
      <c r="D28" s="30">
        <v>0</v>
      </c>
      <c r="E28" s="29">
        <v>0</v>
      </c>
      <c r="F28" s="29">
        <v>0</v>
      </c>
      <c r="G28" s="29">
        <v>0</v>
      </c>
      <c r="H28" s="29">
        <v>0</v>
      </c>
      <c r="I28" s="29">
        <v>11327</v>
      </c>
      <c r="J28" s="29">
        <v>7325</v>
      </c>
      <c r="K28" s="29">
        <v>259</v>
      </c>
      <c r="L28" s="29">
        <v>1591</v>
      </c>
      <c r="M28" s="29">
        <v>299</v>
      </c>
      <c r="N28" s="29">
        <v>4220</v>
      </c>
      <c r="O28" s="29">
        <v>1718</v>
      </c>
      <c r="P28" s="29">
        <v>1420</v>
      </c>
      <c r="Q28" s="29">
        <v>0</v>
      </c>
      <c r="R28" s="30">
        <v>0</v>
      </c>
      <c r="S28" s="30">
        <v>0</v>
      </c>
      <c r="T28" s="29">
        <v>0</v>
      </c>
      <c r="U28" s="30">
        <v>0</v>
      </c>
      <c r="V28" s="29">
        <v>0</v>
      </c>
      <c r="W28" s="29">
        <v>0</v>
      </c>
      <c r="X28" s="31">
        <f t="shared" si="0"/>
        <v>28159</v>
      </c>
      <c r="Y28" s="29">
        <v>-14.63280190286642</v>
      </c>
      <c r="Z28" s="11">
        <f t="shared" si="1"/>
        <v>28144.367198097134</v>
      </c>
    </row>
    <row r="29" spans="1:26" x14ac:dyDescent="0.2">
      <c r="A29" s="17" t="s">
        <v>60</v>
      </c>
      <c r="B29" s="20" t="s">
        <v>381</v>
      </c>
      <c r="C29" s="29">
        <v>80889</v>
      </c>
      <c r="D29" s="30">
        <v>0</v>
      </c>
      <c r="E29" s="29">
        <v>0</v>
      </c>
      <c r="F29" s="29">
        <v>0</v>
      </c>
      <c r="G29" s="29">
        <v>8592</v>
      </c>
      <c r="H29" s="29">
        <v>22</v>
      </c>
      <c r="I29" s="29">
        <v>2110</v>
      </c>
      <c r="J29" s="29">
        <v>2180</v>
      </c>
      <c r="K29" s="29">
        <v>193</v>
      </c>
      <c r="L29" s="29">
        <v>447</v>
      </c>
      <c r="M29" s="29">
        <v>7308</v>
      </c>
      <c r="N29" s="29">
        <v>1865</v>
      </c>
      <c r="O29" s="29">
        <v>701</v>
      </c>
      <c r="P29" s="29">
        <v>518</v>
      </c>
      <c r="Q29" s="29">
        <v>0</v>
      </c>
      <c r="R29" s="30">
        <v>-10532</v>
      </c>
      <c r="S29" s="30">
        <v>0</v>
      </c>
      <c r="T29" s="29">
        <v>0</v>
      </c>
      <c r="U29" s="30">
        <v>0</v>
      </c>
      <c r="V29" s="29">
        <v>0</v>
      </c>
      <c r="W29" s="29">
        <v>0</v>
      </c>
      <c r="X29" s="31">
        <f t="shared" si="0"/>
        <v>94293</v>
      </c>
      <c r="Y29" s="29">
        <v>-27.885573017835071</v>
      </c>
      <c r="Z29" s="11">
        <f t="shared" si="1"/>
        <v>94265.114426982167</v>
      </c>
    </row>
    <row r="30" spans="1:26" x14ac:dyDescent="0.2">
      <c r="A30" s="17" t="s">
        <v>61</v>
      </c>
      <c r="B30" s="18" t="s">
        <v>251</v>
      </c>
      <c r="C30" s="29">
        <v>182411</v>
      </c>
      <c r="D30" s="30">
        <v>0</v>
      </c>
      <c r="E30" s="29">
        <v>0</v>
      </c>
      <c r="F30" s="29">
        <v>0</v>
      </c>
      <c r="G30" s="29">
        <v>20148</v>
      </c>
      <c r="H30" s="29">
        <v>27</v>
      </c>
      <c r="I30" s="29">
        <v>2875</v>
      </c>
      <c r="J30" s="29">
        <v>5158</v>
      </c>
      <c r="K30" s="29">
        <v>424</v>
      </c>
      <c r="L30" s="29">
        <v>1024</v>
      </c>
      <c r="M30" s="29">
        <v>1254</v>
      </c>
      <c r="N30" s="29">
        <v>51841</v>
      </c>
      <c r="O30" s="29">
        <v>20257</v>
      </c>
      <c r="P30" s="29">
        <v>199914</v>
      </c>
      <c r="Q30" s="29">
        <v>0</v>
      </c>
      <c r="R30" s="30">
        <v>27812</v>
      </c>
      <c r="S30" s="30">
        <v>0</v>
      </c>
      <c r="T30" s="29">
        <v>0</v>
      </c>
      <c r="U30" s="30">
        <v>-1</v>
      </c>
      <c r="V30" s="29">
        <v>-2580</v>
      </c>
      <c r="W30" s="29">
        <v>0</v>
      </c>
      <c r="X30" s="31">
        <f t="shared" si="0"/>
        <v>510564</v>
      </c>
      <c r="Y30" s="29">
        <v>-61.353699452586973</v>
      </c>
      <c r="Z30" s="11">
        <f t="shared" si="1"/>
        <v>510502.64630054741</v>
      </c>
    </row>
    <row r="31" spans="1:26" x14ac:dyDescent="0.2">
      <c r="A31" s="17" t="s">
        <v>62</v>
      </c>
      <c r="B31" s="18" t="s">
        <v>417</v>
      </c>
      <c r="C31" s="29">
        <v>0</v>
      </c>
      <c r="D31" s="30">
        <v>0</v>
      </c>
      <c r="E31" s="29">
        <v>0</v>
      </c>
      <c r="F31" s="29">
        <v>219565</v>
      </c>
      <c r="G31" s="29">
        <v>0</v>
      </c>
      <c r="H31" s="29">
        <v>91</v>
      </c>
      <c r="I31" s="29">
        <v>2684</v>
      </c>
      <c r="J31" s="29">
        <v>13277</v>
      </c>
      <c r="K31" s="29">
        <v>588</v>
      </c>
      <c r="L31" s="29">
        <v>2855</v>
      </c>
      <c r="M31" s="29">
        <v>12336</v>
      </c>
      <c r="N31" s="29">
        <v>2039</v>
      </c>
      <c r="O31" s="29">
        <v>-981</v>
      </c>
      <c r="P31" s="29">
        <v>2631</v>
      </c>
      <c r="Q31" s="29">
        <v>0</v>
      </c>
      <c r="R31" s="30">
        <v>162762</v>
      </c>
      <c r="S31" s="30">
        <v>0</v>
      </c>
      <c r="T31" s="29">
        <v>0</v>
      </c>
      <c r="U31" s="30">
        <v>-27</v>
      </c>
      <c r="V31" s="29">
        <v>-45366</v>
      </c>
      <c r="W31" s="29">
        <v>0</v>
      </c>
      <c r="X31" s="31">
        <f t="shared" si="0"/>
        <v>372454</v>
      </c>
      <c r="Y31" s="29">
        <v>4682.4386077244872</v>
      </c>
      <c r="Z31" s="11">
        <f t="shared" si="1"/>
        <v>377136.4386077245</v>
      </c>
    </row>
    <row r="32" spans="1:26" x14ac:dyDescent="0.2">
      <c r="A32" s="17" t="s">
        <v>63</v>
      </c>
      <c r="B32" s="18" t="s">
        <v>371</v>
      </c>
      <c r="C32" s="29">
        <v>13974</v>
      </c>
      <c r="D32" s="30">
        <v>0</v>
      </c>
      <c r="E32" s="29">
        <v>0</v>
      </c>
      <c r="F32" s="29">
        <v>0</v>
      </c>
      <c r="G32" s="29">
        <v>1805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1303</v>
      </c>
      <c r="N32" s="29">
        <v>47</v>
      </c>
      <c r="O32" s="29">
        <v>-2</v>
      </c>
      <c r="P32" s="29">
        <v>-3</v>
      </c>
      <c r="Q32" s="29">
        <v>0</v>
      </c>
      <c r="R32" s="30">
        <v>12859</v>
      </c>
      <c r="S32" s="30">
        <v>0</v>
      </c>
      <c r="T32" s="29">
        <v>0</v>
      </c>
      <c r="U32" s="30">
        <v>0</v>
      </c>
      <c r="V32" s="29">
        <v>0</v>
      </c>
      <c r="W32" s="29">
        <v>0</v>
      </c>
      <c r="X32" s="31">
        <f t="shared" si="0"/>
        <v>29983</v>
      </c>
      <c r="Y32" s="29">
        <v>0</v>
      </c>
      <c r="Z32" s="11">
        <f t="shared" si="1"/>
        <v>29983</v>
      </c>
    </row>
    <row r="33" spans="1:26" x14ac:dyDescent="0.2">
      <c r="A33" s="17" t="s">
        <v>64</v>
      </c>
      <c r="B33" s="18" t="s">
        <v>252</v>
      </c>
      <c r="C33" s="29">
        <v>0</v>
      </c>
      <c r="D33" s="30">
        <v>0</v>
      </c>
      <c r="E33" s="29">
        <v>2784</v>
      </c>
      <c r="F33" s="29">
        <v>0</v>
      </c>
      <c r="G33" s="29">
        <v>0</v>
      </c>
      <c r="H33" s="29">
        <v>39</v>
      </c>
      <c r="I33" s="29">
        <v>686</v>
      </c>
      <c r="J33" s="29">
        <v>998</v>
      </c>
      <c r="K33" s="29">
        <v>-239</v>
      </c>
      <c r="L33" s="29">
        <v>199</v>
      </c>
      <c r="M33" s="29">
        <v>5943</v>
      </c>
      <c r="N33" s="29">
        <v>1357</v>
      </c>
      <c r="O33" s="29">
        <v>-65</v>
      </c>
      <c r="P33" s="29">
        <v>-5450</v>
      </c>
      <c r="Q33" s="29">
        <v>0</v>
      </c>
      <c r="R33" s="30">
        <v>186062</v>
      </c>
      <c r="S33" s="30">
        <v>3718</v>
      </c>
      <c r="T33" s="29">
        <v>0</v>
      </c>
      <c r="U33" s="30">
        <v>0</v>
      </c>
      <c r="V33" s="29">
        <v>0</v>
      </c>
      <c r="W33" s="29">
        <v>0</v>
      </c>
      <c r="X33" s="31">
        <f t="shared" si="0"/>
        <v>196032</v>
      </c>
      <c r="Y33" s="29">
        <v>-109.28909511964343</v>
      </c>
      <c r="Z33" s="11">
        <f t="shared" si="1"/>
        <v>195922.71090488037</v>
      </c>
    </row>
    <row r="34" spans="1:26" x14ac:dyDescent="0.2">
      <c r="A34" s="17" t="s">
        <v>377</v>
      </c>
      <c r="B34" s="20" t="s">
        <v>400</v>
      </c>
      <c r="C34" s="29">
        <v>-19564</v>
      </c>
      <c r="D34" s="30">
        <v>0</v>
      </c>
      <c r="E34" s="29">
        <v>0</v>
      </c>
      <c r="F34" s="29">
        <v>0</v>
      </c>
      <c r="G34" s="29">
        <v>8259</v>
      </c>
      <c r="H34" s="29">
        <v>12</v>
      </c>
      <c r="I34" s="29">
        <v>-99</v>
      </c>
      <c r="J34" s="29">
        <v>1091</v>
      </c>
      <c r="K34" s="29">
        <v>27</v>
      </c>
      <c r="L34" s="29">
        <v>224</v>
      </c>
      <c r="M34" s="29">
        <v>1961</v>
      </c>
      <c r="N34" s="29">
        <v>-391</v>
      </c>
      <c r="O34" s="29">
        <v>-464</v>
      </c>
      <c r="P34" s="29">
        <v>-211</v>
      </c>
      <c r="Q34" s="29">
        <v>0</v>
      </c>
      <c r="R34" s="30">
        <v>10235</v>
      </c>
      <c r="S34" s="30">
        <v>0</v>
      </c>
      <c r="T34" s="29">
        <v>0</v>
      </c>
      <c r="U34" s="30">
        <v>0</v>
      </c>
      <c r="V34" s="29">
        <v>0</v>
      </c>
      <c r="W34" s="29">
        <v>0</v>
      </c>
      <c r="X34" s="31">
        <f t="shared" si="0"/>
        <v>1080</v>
      </c>
      <c r="Y34" s="29">
        <v>-29.257034976205674</v>
      </c>
      <c r="Z34" s="11">
        <f t="shared" ref="Z34" si="2">+X34+Y34</f>
        <v>1050.7429650237943</v>
      </c>
    </row>
    <row r="35" spans="1:26" x14ac:dyDescent="0.2">
      <c r="A35" s="17" t="s">
        <v>65</v>
      </c>
      <c r="B35" s="18" t="s">
        <v>253</v>
      </c>
      <c r="C35" s="29">
        <v>17686</v>
      </c>
      <c r="D35" s="30">
        <v>0</v>
      </c>
      <c r="E35" s="29">
        <v>0</v>
      </c>
      <c r="F35" s="29">
        <v>0</v>
      </c>
      <c r="G35" s="29">
        <v>1952</v>
      </c>
      <c r="H35" s="29">
        <v>2</v>
      </c>
      <c r="I35" s="29">
        <v>157</v>
      </c>
      <c r="J35" s="29">
        <v>183</v>
      </c>
      <c r="K35" s="29">
        <v>6</v>
      </c>
      <c r="L35" s="29">
        <v>33</v>
      </c>
      <c r="M35" s="29">
        <v>5662</v>
      </c>
      <c r="N35" s="29">
        <v>1756</v>
      </c>
      <c r="O35" s="29">
        <v>754</v>
      </c>
      <c r="P35" s="29">
        <v>150</v>
      </c>
      <c r="Q35" s="29">
        <v>0</v>
      </c>
      <c r="R35" s="30">
        <v>3393</v>
      </c>
      <c r="S35" s="30">
        <v>0</v>
      </c>
      <c r="T35" s="29">
        <v>0</v>
      </c>
      <c r="U35" s="30">
        <v>0</v>
      </c>
      <c r="V35" s="29">
        <v>0</v>
      </c>
      <c r="W35" s="29">
        <v>0</v>
      </c>
      <c r="X35" s="31">
        <f t="shared" si="0"/>
        <v>31734</v>
      </c>
      <c r="Y35" s="29">
        <v>-5.5825534169168289</v>
      </c>
      <c r="Z35" s="11">
        <f t="shared" si="1"/>
        <v>31728.417446583084</v>
      </c>
    </row>
    <row r="36" spans="1:26" ht="11.25" customHeight="1" x14ac:dyDescent="0.2">
      <c r="A36" s="17" t="s">
        <v>66</v>
      </c>
      <c r="B36" s="18" t="s">
        <v>418</v>
      </c>
      <c r="C36" s="29">
        <v>0</v>
      </c>
      <c r="D36" s="30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853</v>
      </c>
      <c r="N36" s="29">
        <v>9742</v>
      </c>
      <c r="O36" s="29">
        <v>4052</v>
      </c>
      <c r="P36" s="29">
        <v>2995</v>
      </c>
      <c r="Q36" s="29">
        <v>0</v>
      </c>
      <c r="R36" s="30">
        <v>0</v>
      </c>
      <c r="S36" s="30">
        <v>0</v>
      </c>
      <c r="T36" s="29">
        <v>0</v>
      </c>
      <c r="U36" s="30">
        <v>0</v>
      </c>
      <c r="V36" s="29">
        <v>0</v>
      </c>
      <c r="W36" s="29">
        <v>0</v>
      </c>
      <c r="X36" s="31">
        <f t="shared" si="0"/>
        <v>17642</v>
      </c>
      <c r="Y36" s="29">
        <v>0</v>
      </c>
      <c r="Z36" s="11">
        <f t="shared" si="1"/>
        <v>17642</v>
      </c>
    </row>
    <row r="37" spans="1:26" x14ac:dyDescent="0.2">
      <c r="A37" s="17" t="s">
        <v>67</v>
      </c>
      <c r="B37" s="18" t="s">
        <v>254</v>
      </c>
      <c r="C37" s="29">
        <v>0</v>
      </c>
      <c r="D37" s="30">
        <v>0</v>
      </c>
      <c r="E37" s="29">
        <v>8111</v>
      </c>
      <c r="F37" s="29">
        <v>0</v>
      </c>
      <c r="G37" s="29">
        <v>0</v>
      </c>
      <c r="H37" s="29">
        <v>765</v>
      </c>
      <c r="I37" s="29">
        <v>17674</v>
      </c>
      <c r="J37" s="29">
        <v>67844</v>
      </c>
      <c r="K37" s="29">
        <v>2715</v>
      </c>
      <c r="L37" s="29">
        <v>13566</v>
      </c>
      <c r="M37" s="29">
        <v>12895</v>
      </c>
      <c r="N37" s="29">
        <v>681183</v>
      </c>
      <c r="O37" s="29">
        <v>215908</v>
      </c>
      <c r="P37" s="29">
        <v>1162358</v>
      </c>
      <c r="Q37" s="29">
        <v>0</v>
      </c>
      <c r="R37" s="30">
        <v>0</v>
      </c>
      <c r="S37" s="30">
        <v>0</v>
      </c>
      <c r="T37" s="29">
        <v>0</v>
      </c>
      <c r="U37" s="30">
        <v>-8</v>
      </c>
      <c r="V37" s="29">
        <v>0</v>
      </c>
      <c r="W37" s="29">
        <v>0</v>
      </c>
      <c r="X37" s="31">
        <f t="shared" si="0"/>
        <v>2183011</v>
      </c>
      <c r="Y37" s="29">
        <v>-1296.2252694495835</v>
      </c>
      <c r="Z37" s="11">
        <f t="shared" si="1"/>
        <v>2181714.7747305506</v>
      </c>
    </row>
    <row r="38" spans="1:26" x14ac:dyDescent="0.2">
      <c r="A38" s="17" t="s">
        <v>366</v>
      </c>
      <c r="B38" s="18" t="s">
        <v>367</v>
      </c>
      <c r="C38" s="29">
        <v>0</v>
      </c>
      <c r="D38" s="30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2740</v>
      </c>
      <c r="N38" s="29">
        <v>100</v>
      </c>
      <c r="O38" s="29">
        <v>33</v>
      </c>
      <c r="P38" s="29">
        <v>40</v>
      </c>
      <c r="Q38" s="29">
        <v>0</v>
      </c>
      <c r="R38" s="30">
        <v>0</v>
      </c>
      <c r="S38" s="30">
        <v>0</v>
      </c>
      <c r="T38" s="29">
        <v>0</v>
      </c>
      <c r="U38" s="30">
        <v>0</v>
      </c>
      <c r="V38" s="29">
        <v>0</v>
      </c>
      <c r="W38" s="29">
        <v>0</v>
      </c>
      <c r="X38" s="31">
        <f t="shared" si="0"/>
        <v>2913</v>
      </c>
      <c r="Y38" s="29">
        <v>0</v>
      </c>
      <c r="Z38" s="11">
        <f>+X38+Y38</f>
        <v>2913</v>
      </c>
    </row>
    <row r="39" spans="1:26" x14ac:dyDescent="0.2">
      <c r="A39" s="17" t="s">
        <v>68</v>
      </c>
      <c r="B39" s="18" t="s">
        <v>255</v>
      </c>
      <c r="C39" s="29">
        <v>-4215</v>
      </c>
      <c r="D39" s="30">
        <v>0</v>
      </c>
      <c r="E39" s="29">
        <v>-12818</v>
      </c>
      <c r="F39" s="29">
        <v>0</v>
      </c>
      <c r="G39" s="29">
        <v>-270</v>
      </c>
      <c r="H39" s="29">
        <v>18146</v>
      </c>
      <c r="I39" s="29">
        <v>24998</v>
      </c>
      <c r="J39" s="29">
        <v>85851</v>
      </c>
      <c r="K39" s="29">
        <v>3436</v>
      </c>
      <c r="L39" s="29">
        <v>18297</v>
      </c>
      <c r="M39" s="29">
        <v>138218</v>
      </c>
      <c r="N39" s="29">
        <v>40452</v>
      </c>
      <c r="O39" s="29">
        <v>17046</v>
      </c>
      <c r="P39" s="29">
        <v>100185</v>
      </c>
      <c r="Q39" s="29">
        <v>0</v>
      </c>
      <c r="R39" s="30">
        <v>-5388</v>
      </c>
      <c r="S39" s="30">
        <v>0</v>
      </c>
      <c r="T39" s="29">
        <v>676</v>
      </c>
      <c r="U39" s="30">
        <v>14</v>
      </c>
      <c r="V39" s="29">
        <v>0</v>
      </c>
      <c r="W39" s="29">
        <v>0</v>
      </c>
      <c r="X39" s="31">
        <f t="shared" si="0"/>
        <v>424628</v>
      </c>
      <c r="Y39" s="29">
        <v>-5730.5294598829396</v>
      </c>
      <c r="Z39" s="11">
        <f t="shared" si="1"/>
        <v>418897.47054011706</v>
      </c>
    </row>
    <row r="40" spans="1:26" x14ac:dyDescent="0.2">
      <c r="A40" s="17" t="s">
        <v>69</v>
      </c>
      <c r="B40" s="18" t="s">
        <v>256</v>
      </c>
      <c r="C40" s="29">
        <v>40960</v>
      </c>
      <c r="D40" s="30">
        <v>0</v>
      </c>
      <c r="E40" s="29">
        <v>0</v>
      </c>
      <c r="F40" s="29">
        <v>0</v>
      </c>
      <c r="G40" s="29">
        <v>12612</v>
      </c>
      <c r="H40" s="29">
        <v>3</v>
      </c>
      <c r="I40" s="29">
        <v>124</v>
      </c>
      <c r="J40" s="29">
        <v>557</v>
      </c>
      <c r="K40" s="29">
        <v>37</v>
      </c>
      <c r="L40" s="29">
        <v>107</v>
      </c>
      <c r="M40" s="29">
        <v>16114</v>
      </c>
      <c r="N40" s="29">
        <v>87190</v>
      </c>
      <c r="O40" s="29">
        <v>37329</v>
      </c>
      <c r="P40" s="29">
        <v>80301</v>
      </c>
      <c r="Q40" s="29">
        <v>0</v>
      </c>
      <c r="R40" s="30">
        <v>7855</v>
      </c>
      <c r="S40" s="30">
        <v>0</v>
      </c>
      <c r="T40" s="29">
        <v>0</v>
      </c>
      <c r="U40" s="30">
        <v>0</v>
      </c>
      <c r="V40" s="29">
        <v>0</v>
      </c>
      <c r="W40" s="29">
        <v>0</v>
      </c>
      <c r="X40" s="31">
        <f t="shared" si="0"/>
        <v>283189</v>
      </c>
      <c r="Y40" s="29">
        <v>-8.3291541585731945</v>
      </c>
      <c r="Z40" s="11">
        <f t="shared" si="1"/>
        <v>283180.67084584141</v>
      </c>
    </row>
    <row r="41" spans="1:26" x14ac:dyDescent="0.2">
      <c r="A41" s="17" t="s">
        <v>70</v>
      </c>
      <c r="B41" s="18" t="s">
        <v>257</v>
      </c>
      <c r="C41" s="29">
        <v>2059</v>
      </c>
      <c r="D41" s="30">
        <v>0</v>
      </c>
      <c r="E41" s="29">
        <v>0</v>
      </c>
      <c r="F41" s="29">
        <v>0</v>
      </c>
      <c r="G41" s="29">
        <v>2421</v>
      </c>
      <c r="H41" s="29">
        <v>2</v>
      </c>
      <c r="I41" s="29">
        <v>0</v>
      </c>
      <c r="J41" s="29">
        <v>0</v>
      </c>
      <c r="K41" s="29">
        <v>0</v>
      </c>
      <c r="L41" s="29">
        <v>38</v>
      </c>
      <c r="M41" s="29">
        <v>2365</v>
      </c>
      <c r="N41" s="29">
        <v>299</v>
      </c>
      <c r="O41" s="29">
        <v>99</v>
      </c>
      <c r="P41" s="29">
        <v>181</v>
      </c>
      <c r="Q41" s="29">
        <v>0</v>
      </c>
      <c r="R41" s="30">
        <v>33913</v>
      </c>
      <c r="S41" s="30">
        <v>0</v>
      </c>
      <c r="T41" s="29">
        <v>0</v>
      </c>
      <c r="U41" s="30">
        <v>0</v>
      </c>
      <c r="V41" s="29">
        <v>0</v>
      </c>
      <c r="W41" s="29">
        <v>0</v>
      </c>
      <c r="X41" s="31">
        <f t="shared" si="0"/>
        <v>41377</v>
      </c>
      <c r="Y41" s="29">
        <v>0</v>
      </c>
      <c r="Z41" s="11">
        <f t="shared" si="1"/>
        <v>41377</v>
      </c>
    </row>
    <row r="42" spans="1:26" x14ac:dyDescent="0.2">
      <c r="A42" s="17" t="s">
        <v>71</v>
      </c>
      <c r="B42" s="18" t="s">
        <v>258</v>
      </c>
      <c r="C42" s="29">
        <v>909023</v>
      </c>
      <c r="D42" s="30">
        <v>0</v>
      </c>
      <c r="E42" s="29">
        <v>0</v>
      </c>
      <c r="F42" s="29">
        <v>0</v>
      </c>
      <c r="G42" s="29">
        <v>133468</v>
      </c>
      <c r="H42" s="29">
        <v>131</v>
      </c>
      <c r="I42" s="29">
        <v>3285</v>
      </c>
      <c r="J42" s="29">
        <v>22179</v>
      </c>
      <c r="K42" s="29">
        <v>220</v>
      </c>
      <c r="L42" s="29">
        <v>4741</v>
      </c>
      <c r="M42" s="29">
        <v>12689</v>
      </c>
      <c r="N42" s="29">
        <v>94403</v>
      </c>
      <c r="O42" s="29">
        <v>38076</v>
      </c>
      <c r="P42" s="29">
        <v>62873</v>
      </c>
      <c r="Q42" s="29">
        <v>0</v>
      </c>
      <c r="R42" s="30">
        <v>98655</v>
      </c>
      <c r="S42" s="30">
        <v>0</v>
      </c>
      <c r="T42" s="29">
        <v>0</v>
      </c>
      <c r="U42" s="30">
        <v>-8</v>
      </c>
      <c r="V42" s="29">
        <v>0</v>
      </c>
      <c r="W42" s="29">
        <v>0</v>
      </c>
      <c r="X42" s="31">
        <f t="shared" si="0"/>
        <v>1379735</v>
      </c>
      <c r="Y42" s="29">
        <v>-426.54670669256575</v>
      </c>
      <c r="Z42" s="11">
        <f t="shared" si="1"/>
        <v>1379308.4532933075</v>
      </c>
    </row>
    <row r="43" spans="1:26" x14ac:dyDescent="0.2">
      <c r="A43" s="17" t="s">
        <v>386</v>
      </c>
      <c r="B43" s="18" t="s">
        <v>419</v>
      </c>
      <c r="C43" s="29">
        <v>0</v>
      </c>
      <c r="D43" s="30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409</v>
      </c>
      <c r="K43" s="29">
        <v>-24</v>
      </c>
      <c r="L43" s="29">
        <v>91</v>
      </c>
      <c r="M43" s="29">
        <v>2142</v>
      </c>
      <c r="N43" s="29">
        <v>82</v>
      </c>
      <c r="O43" s="29">
        <v>37</v>
      </c>
      <c r="P43" s="29">
        <v>0</v>
      </c>
      <c r="Q43" s="29">
        <v>0</v>
      </c>
      <c r="R43" s="30">
        <v>0</v>
      </c>
      <c r="S43" s="30">
        <v>0</v>
      </c>
      <c r="T43" s="29">
        <v>0</v>
      </c>
      <c r="U43" s="30">
        <v>0</v>
      </c>
      <c r="V43" s="29">
        <v>0</v>
      </c>
      <c r="W43" s="29">
        <v>0</v>
      </c>
      <c r="X43" s="31">
        <f t="shared" si="0"/>
        <v>2737</v>
      </c>
      <c r="Y43" s="29">
        <v>-8.8419565601271408</v>
      </c>
      <c r="Z43" s="11">
        <f t="shared" si="1"/>
        <v>2728.1580434398729</v>
      </c>
    </row>
    <row r="44" spans="1:26" x14ac:dyDescent="0.2">
      <c r="A44" s="17" t="s">
        <v>72</v>
      </c>
      <c r="B44" s="18" t="s">
        <v>420</v>
      </c>
      <c r="C44" s="29">
        <v>175961</v>
      </c>
      <c r="D44" s="30">
        <v>0</v>
      </c>
      <c r="E44" s="29">
        <v>0</v>
      </c>
      <c r="F44" s="29">
        <v>0</v>
      </c>
      <c r="G44" s="29">
        <v>19417</v>
      </c>
      <c r="H44" s="29">
        <v>25</v>
      </c>
      <c r="I44" s="29">
        <v>164</v>
      </c>
      <c r="J44" s="29">
        <v>4883</v>
      </c>
      <c r="K44" s="29">
        <v>415</v>
      </c>
      <c r="L44" s="29">
        <v>998</v>
      </c>
      <c r="M44" s="29">
        <v>21355</v>
      </c>
      <c r="N44" s="29">
        <v>27668</v>
      </c>
      <c r="O44" s="29">
        <v>13753</v>
      </c>
      <c r="P44" s="29">
        <v>4645</v>
      </c>
      <c r="Q44" s="29">
        <v>0</v>
      </c>
      <c r="R44" s="30">
        <v>33554</v>
      </c>
      <c r="S44" s="30">
        <v>0</v>
      </c>
      <c r="T44" s="29">
        <v>0</v>
      </c>
      <c r="U44" s="30">
        <v>-7393</v>
      </c>
      <c r="V44" s="29">
        <v>0</v>
      </c>
      <c r="W44" s="29">
        <v>0</v>
      </c>
      <c r="X44" s="31">
        <f t="shared" si="0"/>
        <v>295445</v>
      </c>
      <c r="Y44" s="29">
        <v>-54.543528165283419</v>
      </c>
      <c r="Z44" s="11">
        <f t="shared" si="1"/>
        <v>295390.45647183474</v>
      </c>
    </row>
    <row r="45" spans="1:26" x14ac:dyDescent="0.2">
      <c r="A45" s="17" t="s">
        <v>73</v>
      </c>
      <c r="B45" s="18" t="s">
        <v>259</v>
      </c>
      <c r="C45" s="29">
        <v>0</v>
      </c>
      <c r="D45" s="30">
        <v>0</v>
      </c>
      <c r="E45" s="29">
        <v>0</v>
      </c>
      <c r="F45" s="29">
        <v>0</v>
      </c>
      <c r="G45" s="29">
        <v>0</v>
      </c>
      <c r="H45" s="29">
        <v>3</v>
      </c>
      <c r="I45" s="29">
        <v>0</v>
      </c>
      <c r="J45" s="29">
        <v>872</v>
      </c>
      <c r="K45" s="29">
        <v>76</v>
      </c>
      <c r="L45" s="29">
        <v>168</v>
      </c>
      <c r="M45" s="29">
        <v>2575</v>
      </c>
      <c r="N45" s="29">
        <v>1616</v>
      </c>
      <c r="O45" s="29">
        <v>633</v>
      </c>
      <c r="P45" s="29">
        <v>5894</v>
      </c>
      <c r="Q45" s="29">
        <v>0</v>
      </c>
      <c r="R45" s="30">
        <v>0</v>
      </c>
      <c r="S45" s="30">
        <v>0</v>
      </c>
      <c r="T45" s="29">
        <v>0</v>
      </c>
      <c r="U45" s="30">
        <v>-33</v>
      </c>
      <c r="V45" s="29">
        <v>-133</v>
      </c>
      <c r="W45" s="29">
        <v>0</v>
      </c>
      <c r="X45" s="31">
        <f t="shared" si="0"/>
        <v>11671</v>
      </c>
      <c r="Y45" s="29">
        <v>0</v>
      </c>
      <c r="Z45" s="11">
        <f t="shared" si="1"/>
        <v>11671</v>
      </c>
    </row>
    <row r="46" spans="1:26" x14ac:dyDescent="0.2">
      <c r="A46" s="17" t="s">
        <v>74</v>
      </c>
      <c r="B46" s="20" t="s">
        <v>260</v>
      </c>
      <c r="C46" s="29">
        <v>0</v>
      </c>
      <c r="D46" s="30">
        <v>229971</v>
      </c>
      <c r="E46" s="29">
        <v>8064</v>
      </c>
      <c r="F46" s="29">
        <v>39626</v>
      </c>
      <c r="G46" s="29">
        <v>0</v>
      </c>
      <c r="H46" s="29">
        <v>374</v>
      </c>
      <c r="I46" s="29">
        <v>-119</v>
      </c>
      <c r="J46" s="29">
        <v>0</v>
      </c>
      <c r="K46" s="29">
        <v>0</v>
      </c>
      <c r="L46" s="29">
        <v>4183</v>
      </c>
      <c r="M46" s="29">
        <v>22924</v>
      </c>
      <c r="N46" s="29">
        <v>6252</v>
      </c>
      <c r="O46" s="29">
        <v>-1620</v>
      </c>
      <c r="P46" s="29">
        <v>48918</v>
      </c>
      <c r="Q46" s="29">
        <v>0</v>
      </c>
      <c r="R46" s="30">
        <v>266377</v>
      </c>
      <c r="S46" s="30">
        <v>-16641</v>
      </c>
      <c r="T46" s="29">
        <v>-378</v>
      </c>
      <c r="U46" s="30">
        <v>-8965</v>
      </c>
      <c r="V46" s="29">
        <v>-457</v>
      </c>
      <c r="W46" s="29">
        <v>0</v>
      </c>
      <c r="X46" s="31">
        <f t="shared" si="0"/>
        <v>598509</v>
      </c>
      <c r="Y46" s="29">
        <v>-10.547290260470668</v>
      </c>
      <c r="Z46" s="11">
        <f t="shared" si="1"/>
        <v>598498.45270973956</v>
      </c>
    </row>
    <row r="47" spans="1:26" x14ac:dyDescent="0.2">
      <c r="A47" s="17" t="s">
        <v>75</v>
      </c>
      <c r="B47" s="18" t="s">
        <v>421</v>
      </c>
      <c r="C47" s="29">
        <v>750858</v>
      </c>
      <c r="D47" s="30">
        <v>0</v>
      </c>
      <c r="E47" s="29">
        <v>0</v>
      </c>
      <c r="F47" s="29">
        <v>0</v>
      </c>
      <c r="G47" s="29">
        <v>77406</v>
      </c>
      <c r="H47" s="29">
        <v>111</v>
      </c>
      <c r="I47" s="29">
        <v>-14</v>
      </c>
      <c r="J47" s="29">
        <v>0</v>
      </c>
      <c r="K47" s="29">
        <v>0</v>
      </c>
      <c r="L47" s="29">
        <v>2219</v>
      </c>
      <c r="M47" s="29">
        <v>2273</v>
      </c>
      <c r="N47" s="29">
        <v>8056</v>
      </c>
      <c r="O47" s="29">
        <v>3313</v>
      </c>
      <c r="P47" s="29">
        <v>2489</v>
      </c>
      <c r="Q47" s="29">
        <v>0</v>
      </c>
      <c r="R47" s="30">
        <v>147438</v>
      </c>
      <c r="S47" s="30">
        <v>0</v>
      </c>
      <c r="T47" s="29">
        <v>0</v>
      </c>
      <c r="U47" s="30">
        <v>0</v>
      </c>
      <c r="V47" s="29">
        <v>0</v>
      </c>
      <c r="W47" s="29">
        <v>0</v>
      </c>
      <c r="X47" s="31">
        <f t="shared" si="0"/>
        <v>994149</v>
      </c>
      <c r="Y47" s="29">
        <v>-56.113251741476354</v>
      </c>
      <c r="Z47" s="11">
        <f t="shared" si="1"/>
        <v>994092.88674825849</v>
      </c>
    </row>
    <row r="48" spans="1:26" x14ac:dyDescent="0.2">
      <c r="A48" s="17" t="s">
        <v>76</v>
      </c>
      <c r="B48" s="18" t="s">
        <v>261</v>
      </c>
      <c r="C48" s="29">
        <v>-8123</v>
      </c>
      <c r="D48" s="30">
        <v>0</v>
      </c>
      <c r="E48" s="29">
        <v>0</v>
      </c>
      <c r="F48" s="29">
        <v>0</v>
      </c>
      <c r="G48" s="29">
        <v>-520</v>
      </c>
      <c r="H48" s="29">
        <v>29</v>
      </c>
      <c r="I48" s="29">
        <v>0</v>
      </c>
      <c r="J48" s="29">
        <v>0</v>
      </c>
      <c r="K48" s="29">
        <v>0</v>
      </c>
      <c r="L48" s="29">
        <v>850</v>
      </c>
      <c r="M48" s="29">
        <v>7499</v>
      </c>
      <c r="N48" s="29">
        <v>-6967</v>
      </c>
      <c r="O48" s="29">
        <v>-6825</v>
      </c>
      <c r="P48" s="29">
        <v>2936</v>
      </c>
      <c r="Q48" s="29">
        <v>0</v>
      </c>
      <c r="R48" s="30">
        <v>-10356</v>
      </c>
      <c r="S48" s="30">
        <v>0</v>
      </c>
      <c r="T48" s="29">
        <v>0</v>
      </c>
      <c r="U48" s="30">
        <v>0</v>
      </c>
      <c r="V48" s="29">
        <v>0</v>
      </c>
      <c r="W48" s="29">
        <v>0</v>
      </c>
      <c r="X48" s="31">
        <f t="shared" si="0"/>
        <v>-21477</v>
      </c>
      <c r="Y48" s="29">
        <v>-60.32809464947907</v>
      </c>
      <c r="Z48" s="11">
        <f t="shared" si="1"/>
        <v>-21537.328094649478</v>
      </c>
    </row>
    <row r="49" spans="1:26" x14ac:dyDescent="0.2">
      <c r="A49" s="17" t="s">
        <v>77</v>
      </c>
      <c r="B49" s="18" t="s">
        <v>262</v>
      </c>
      <c r="C49" s="29">
        <v>0</v>
      </c>
      <c r="D49" s="30">
        <v>0</v>
      </c>
      <c r="E49" s="29">
        <v>0</v>
      </c>
      <c r="F49" s="29">
        <v>0</v>
      </c>
      <c r="G49" s="29">
        <v>0</v>
      </c>
      <c r="H49" s="29">
        <v>3</v>
      </c>
      <c r="I49" s="29">
        <v>990</v>
      </c>
      <c r="J49" s="29">
        <v>400</v>
      </c>
      <c r="K49" s="29">
        <v>22</v>
      </c>
      <c r="L49" s="29">
        <v>86</v>
      </c>
      <c r="M49" s="29">
        <v>792</v>
      </c>
      <c r="N49" s="29">
        <v>350</v>
      </c>
      <c r="O49" s="29">
        <v>138</v>
      </c>
      <c r="P49" s="29">
        <v>4</v>
      </c>
      <c r="Q49" s="29">
        <v>0</v>
      </c>
      <c r="R49" s="30">
        <v>0</v>
      </c>
      <c r="S49" s="30">
        <v>0</v>
      </c>
      <c r="T49" s="29">
        <v>0</v>
      </c>
      <c r="U49" s="30">
        <v>-34</v>
      </c>
      <c r="V49" s="29">
        <v>0</v>
      </c>
      <c r="W49" s="29">
        <v>0</v>
      </c>
      <c r="X49" s="31">
        <f t="shared" si="0"/>
        <v>2751</v>
      </c>
      <c r="Y49" s="29">
        <v>-3.1266670732620558</v>
      </c>
      <c r="Z49" s="11">
        <f t="shared" si="1"/>
        <v>2747.8733329267379</v>
      </c>
    </row>
    <row r="50" spans="1:26" x14ac:dyDescent="0.2">
      <c r="A50" s="17" t="s">
        <v>78</v>
      </c>
      <c r="B50" s="18" t="s">
        <v>422</v>
      </c>
      <c r="C50" s="29">
        <v>105272</v>
      </c>
      <c r="D50" s="30">
        <v>0</v>
      </c>
      <c r="E50" s="29">
        <v>0</v>
      </c>
      <c r="F50" s="29">
        <v>0</v>
      </c>
      <c r="G50" s="29">
        <v>11616</v>
      </c>
      <c r="H50" s="29">
        <v>124</v>
      </c>
      <c r="I50" s="29">
        <v>2246</v>
      </c>
      <c r="J50" s="29">
        <v>5276</v>
      </c>
      <c r="K50" s="29">
        <v>289</v>
      </c>
      <c r="L50" s="29">
        <v>1114</v>
      </c>
      <c r="M50" s="29">
        <v>8190</v>
      </c>
      <c r="N50" s="29">
        <v>6456</v>
      </c>
      <c r="O50" s="29">
        <v>2356</v>
      </c>
      <c r="P50" s="29">
        <v>1786</v>
      </c>
      <c r="Q50" s="29">
        <v>0</v>
      </c>
      <c r="R50" s="30">
        <v>20051</v>
      </c>
      <c r="S50" s="30">
        <v>0</v>
      </c>
      <c r="T50" s="29">
        <v>0</v>
      </c>
      <c r="U50" s="30">
        <v>0</v>
      </c>
      <c r="V50" s="29">
        <v>0</v>
      </c>
      <c r="W50" s="29">
        <v>0</v>
      </c>
      <c r="X50" s="31">
        <f t="shared" si="0"/>
        <v>164776</v>
      </c>
      <c r="Y50" s="29">
        <v>-80.090411442698226</v>
      </c>
      <c r="Z50" s="11">
        <f t="shared" si="1"/>
        <v>164695.90958855729</v>
      </c>
    </row>
    <row r="51" spans="1:26" x14ac:dyDescent="0.2">
      <c r="A51" s="17" t="s">
        <v>79</v>
      </c>
      <c r="B51" s="18" t="s">
        <v>263</v>
      </c>
      <c r="C51" s="29">
        <v>0</v>
      </c>
      <c r="D51" s="30">
        <v>0</v>
      </c>
      <c r="E51" s="29">
        <v>1438</v>
      </c>
      <c r="F51" s="29">
        <v>0</v>
      </c>
      <c r="G51" s="29">
        <v>0</v>
      </c>
      <c r="H51" s="29">
        <v>198</v>
      </c>
      <c r="I51" s="29">
        <v>12416</v>
      </c>
      <c r="J51" s="29">
        <v>48774</v>
      </c>
      <c r="K51" s="29">
        <v>5287</v>
      </c>
      <c r="L51" s="29">
        <v>10031</v>
      </c>
      <c r="M51" s="29">
        <v>14435</v>
      </c>
      <c r="N51" s="29">
        <v>28811</v>
      </c>
      <c r="O51" s="29">
        <v>12592</v>
      </c>
      <c r="P51" s="29">
        <v>12205</v>
      </c>
      <c r="Q51" s="29">
        <v>0</v>
      </c>
      <c r="R51" s="30">
        <v>-110171</v>
      </c>
      <c r="S51" s="30">
        <v>0</v>
      </c>
      <c r="T51" s="29">
        <v>-40</v>
      </c>
      <c r="U51" s="30">
        <v>0</v>
      </c>
      <c r="V51" s="29">
        <v>-8618</v>
      </c>
      <c r="W51" s="29">
        <v>0</v>
      </c>
      <c r="X51" s="31">
        <f t="shared" si="0"/>
        <v>27358</v>
      </c>
      <c r="Y51" s="29">
        <v>-5.8781340977326648</v>
      </c>
      <c r="Z51" s="11">
        <f t="shared" si="1"/>
        <v>27352.121865902267</v>
      </c>
    </row>
    <row r="52" spans="1:26" x14ac:dyDescent="0.2">
      <c r="A52" s="17" t="s">
        <v>80</v>
      </c>
      <c r="B52" s="18" t="s">
        <v>264</v>
      </c>
      <c r="C52" s="29">
        <v>0</v>
      </c>
      <c r="D52" s="30">
        <v>0</v>
      </c>
      <c r="E52" s="29">
        <v>0</v>
      </c>
      <c r="F52" s="29">
        <v>0</v>
      </c>
      <c r="G52" s="29">
        <v>0</v>
      </c>
      <c r="H52" s="29">
        <v>2</v>
      </c>
      <c r="I52" s="29">
        <v>0</v>
      </c>
      <c r="J52" s="29">
        <v>121</v>
      </c>
      <c r="K52" s="29">
        <v>2</v>
      </c>
      <c r="L52" s="29">
        <v>26</v>
      </c>
      <c r="M52" s="29">
        <v>3639</v>
      </c>
      <c r="N52" s="29">
        <v>10</v>
      </c>
      <c r="O52" s="29">
        <v>-44</v>
      </c>
      <c r="P52" s="29">
        <v>24</v>
      </c>
      <c r="Q52" s="29">
        <v>0</v>
      </c>
      <c r="R52" s="30">
        <v>0</v>
      </c>
      <c r="S52" s="30">
        <v>0</v>
      </c>
      <c r="T52" s="29">
        <v>0</v>
      </c>
      <c r="U52" s="30">
        <v>0</v>
      </c>
      <c r="V52" s="29">
        <v>0</v>
      </c>
      <c r="W52" s="29">
        <v>0</v>
      </c>
      <c r="X52" s="31">
        <f t="shared" si="0"/>
        <v>3780</v>
      </c>
      <c r="Y52" s="29">
        <v>0</v>
      </c>
      <c r="Z52" s="11">
        <f t="shared" si="1"/>
        <v>3780</v>
      </c>
    </row>
    <row r="53" spans="1:26" x14ac:dyDescent="0.2">
      <c r="A53" s="17" t="s">
        <v>81</v>
      </c>
      <c r="B53" s="18" t="s">
        <v>265</v>
      </c>
      <c r="C53" s="29">
        <v>0</v>
      </c>
      <c r="D53" s="30">
        <v>0</v>
      </c>
      <c r="E53" s="29">
        <v>0</v>
      </c>
      <c r="F53" s="29">
        <v>0</v>
      </c>
      <c r="G53" s="29">
        <v>0</v>
      </c>
      <c r="H53" s="29">
        <v>2</v>
      </c>
      <c r="I53" s="29">
        <v>0</v>
      </c>
      <c r="J53" s="29">
        <v>185</v>
      </c>
      <c r="K53" s="29">
        <v>16</v>
      </c>
      <c r="L53" s="29">
        <v>40</v>
      </c>
      <c r="M53" s="29">
        <v>973</v>
      </c>
      <c r="N53" s="29">
        <v>89</v>
      </c>
      <c r="O53" s="29">
        <v>9</v>
      </c>
      <c r="P53" s="29">
        <v>6</v>
      </c>
      <c r="Q53" s="29">
        <v>0</v>
      </c>
      <c r="R53" s="30">
        <v>0</v>
      </c>
      <c r="S53" s="30">
        <v>0</v>
      </c>
      <c r="T53" s="29">
        <v>0</v>
      </c>
      <c r="U53" s="30">
        <v>0</v>
      </c>
      <c r="V53" s="29">
        <v>0</v>
      </c>
      <c r="W53" s="29">
        <v>0</v>
      </c>
      <c r="X53" s="31">
        <f t="shared" si="0"/>
        <v>1320</v>
      </c>
      <c r="Y53" s="29">
        <v>0</v>
      </c>
      <c r="Z53" s="11">
        <f t="shared" si="1"/>
        <v>1320</v>
      </c>
    </row>
    <row r="54" spans="1:26" x14ac:dyDescent="0.2">
      <c r="A54" s="17" t="s">
        <v>82</v>
      </c>
      <c r="B54" s="18" t="s">
        <v>266</v>
      </c>
      <c r="C54" s="29">
        <v>0</v>
      </c>
      <c r="D54" s="30">
        <v>0</v>
      </c>
      <c r="E54" s="29">
        <v>0</v>
      </c>
      <c r="F54" s="29">
        <v>0</v>
      </c>
      <c r="G54" s="29">
        <v>0</v>
      </c>
      <c r="H54" s="29">
        <v>2</v>
      </c>
      <c r="I54" s="29">
        <v>0</v>
      </c>
      <c r="J54" s="29">
        <v>185</v>
      </c>
      <c r="K54" s="29">
        <v>16</v>
      </c>
      <c r="L54" s="29">
        <v>33</v>
      </c>
      <c r="M54" s="29">
        <v>765</v>
      </c>
      <c r="N54" s="29">
        <v>76</v>
      </c>
      <c r="O54" s="29">
        <v>-2</v>
      </c>
      <c r="P54" s="29">
        <v>0</v>
      </c>
      <c r="Q54" s="29">
        <v>0</v>
      </c>
      <c r="R54" s="30">
        <v>0</v>
      </c>
      <c r="S54" s="30">
        <v>0</v>
      </c>
      <c r="T54" s="29">
        <v>0</v>
      </c>
      <c r="U54" s="30">
        <v>-15</v>
      </c>
      <c r="V54" s="29">
        <v>0</v>
      </c>
      <c r="W54" s="29">
        <v>0</v>
      </c>
      <c r="X54" s="31">
        <f t="shared" si="0"/>
        <v>1060</v>
      </c>
      <c r="Y54" s="29">
        <v>0</v>
      </c>
      <c r="Z54" s="11">
        <f t="shared" si="1"/>
        <v>1060</v>
      </c>
    </row>
    <row r="55" spans="1:26" x14ac:dyDescent="0.2">
      <c r="A55" s="17" t="s">
        <v>83</v>
      </c>
      <c r="B55" s="18" t="s">
        <v>401</v>
      </c>
      <c r="C55" s="29">
        <v>0</v>
      </c>
      <c r="D55" s="30">
        <v>0</v>
      </c>
      <c r="E55" s="29">
        <v>0</v>
      </c>
      <c r="F55" s="29">
        <v>0</v>
      </c>
      <c r="G55" s="29">
        <v>0</v>
      </c>
      <c r="H55" s="29">
        <v>2</v>
      </c>
      <c r="I55" s="29">
        <v>0</v>
      </c>
      <c r="J55" s="29">
        <v>117</v>
      </c>
      <c r="K55" s="29">
        <v>-4</v>
      </c>
      <c r="L55" s="29">
        <v>26</v>
      </c>
      <c r="M55" s="29">
        <v>1138</v>
      </c>
      <c r="N55" s="29">
        <v>133</v>
      </c>
      <c r="O55" s="29">
        <v>17</v>
      </c>
      <c r="P55" s="29">
        <v>0</v>
      </c>
      <c r="Q55" s="29">
        <v>0</v>
      </c>
      <c r="R55" s="30">
        <v>0</v>
      </c>
      <c r="S55" s="30">
        <v>0</v>
      </c>
      <c r="T55" s="29">
        <v>0</v>
      </c>
      <c r="U55" s="30">
        <v>-8</v>
      </c>
      <c r="V55" s="29">
        <v>0</v>
      </c>
      <c r="W55" s="29">
        <v>0</v>
      </c>
      <c r="X55" s="31">
        <f t="shared" si="0"/>
        <v>1421</v>
      </c>
      <c r="Y55" s="29">
        <v>0</v>
      </c>
      <c r="Z55" s="11">
        <f t="shared" si="1"/>
        <v>1421</v>
      </c>
    </row>
    <row r="56" spans="1:26" x14ac:dyDescent="0.2">
      <c r="A56" s="17" t="s">
        <v>84</v>
      </c>
      <c r="B56" s="18" t="s">
        <v>423</v>
      </c>
      <c r="C56" s="29">
        <v>0</v>
      </c>
      <c r="D56" s="30">
        <v>0</v>
      </c>
      <c r="E56" s="29">
        <v>0</v>
      </c>
      <c r="F56" s="29">
        <v>0</v>
      </c>
      <c r="G56" s="29">
        <v>0</v>
      </c>
      <c r="H56" s="29">
        <v>2</v>
      </c>
      <c r="I56" s="29">
        <v>0</v>
      </c>
      <c r="J56" s="29">
        <v>121</v>
      </c>
      <c r="K56" s="29">
        <v>2</v>
      </c>
      <c r="L56" s="29">
        <v>26</v>
      </c>
      <c r="M56" s="29">
        <v>1153</v>
      </c>
      <c r="N56" s="29">
        <v>46</v>
      </c>
      <c r="O56" s="29">
        <v>-17</v>
      </c>
      <c r="P56" s="29">
        <v>6</v>
      </c>
      <c r="Q56" s="29">
        <v>0</v>
      </c>
      <c r="R56" s="30">
        <v>0</v>
      </c>
      <c r="S56" s="30">
        <v>0</v>
      </c>
      <c r="T56" s="29">
        <v>0</v>
      </c>
      <c r="U56" s="30">
        <v>-8</v>
      </c>
      <c r="V56" s="29">
        <v>0</v>
      </c>
      <c r="W56" s="29">
        <v>0</v>
      </c>
      <c r="X56" s="31">
        <f t="shared" si="0"/>
        <v>1331</v>
      </c>
      <c r="Y56" s="29">
        <v>0</v>
      </c>
      <c r="Z56" s="11">
        <f t="shared" si="1"/>
        <v>1331</v>
      </c>
    </row>
    <row r="57" spans="1:26" x14ac:dyDescent="0.2">
      <c r="A57" s="17" t="s">
        <v>85</v>
      </c>
      <c r="B57" s="18" t="s">
        <v>267</v>
      </c>
      <c r="C57" s="29">
        <v>0</v>
      </c>
      <c r="D57" s="30">
        <v>0</v>
      </c>
      <c r="E57" s="29">
        <v>0</v>
      </c>
      <c r="F57" s="29">
        <v>0</v>
      </c>
      <c r="G57" s="29">
        <v>0</v>
      </c>
      <c r="H57" s="29">
        <v>2</v>
      </c>
      <c r="I57" s="29">
        <v>0</v>
      </c>
      <c r="J57" s="29">
        <v>121</v>
      </c>
      <c r="K57" s="29">
        <v>2</v>
      </c>
      <c r="L57" s="29">
        <v>26</v>
      </c>
      <c r="M57" s="29">
        <v>597</v>
      </c>
      <c r="N57" s="29">
        <v>95</v>
      </c>
      <c r="O57" s="29">
        <v>22</v>
      </c>
      <c r="P57" s="29">
        <v>-31</v>
      </c>
      <c r="Q57" s="29">
        <v>0</v>
      </c>
      <c r="R57" s="30">
        <v>0</v>
      </c>
      <c r="S57" s="30">
        <v>0</v>
      </c>
      <c r="T57" s="29">
        <v>0</v>
      </c>
      <c r="U57" s="30">
        <v>0</v>
      </c>
      <c r="V57" s="29">
        <v>0</v>
      </c>
      <c r="W57" s="29">
        <v>0</v>
      </c>
      <c r="X57" s="31">
        <f t="shared" si="0"/>
        <v>834</v>
      </c>
      <c r="Y57" s="29">
        <v>0</v>
      </c>
      <c r="Z57" s="11">
        <f t="shared" si="1"/>
        <v>834</v>
      </c>
    </row>
    <row r="58" spans="1:26" x14ac:dyDescent="0.2">
      <c r="A58" s="17" t="s">
        <v>86</v>
      </c>
      <c r="B58" s="18" t="s">
        <v>268</v>
      </c>
      <c r="C58" s="29">
        <v>0</v>
      </c>
      <c r="D58" s="30">
        <v>0</v>
      </c>
      <c r="E58" s="29">
        <v>0</v>
      </c>
      <c r="F58" s="29">
        <v>0</v>
      </c>
      <c r="G58" s="29">
        <v>0</v>
      </c>
      <c r="H58" s="29">
        <v>186</v>
      </c>
      <c r="I58" s="29">
        <v>1111</v>
      </c>
      <c r="J58" s="29">
        <v>0</v>
      </c>
      <c r="K58" s="29">
        <v>0</v>
      </c>
      <c r="L58" s="29">
        <v>1698</v>
      </c>
      <c r="M58" s="29">
        <v>12940</v>
      </c>
      <c r="N58" s="29">
        <v>19211</v>
      </c>
      <c r="O58" s="29">
        <v>6678</v>
      </c>
      <c r="P58" s="29">
        <v>71516</v>
      </c>
      <c r="Q58" s="29">
        <v>0</v>
      </c>
      <c r="R58" s="30">
        <v>144761</v>
      </c>
      <c r="S58" s="30">
        <v>0</v>
      </c>
      <c r="T58" s="29">
        <v>0</v>
      </c>
      <c r="U58" s="30">
        <v>-19</v>
      </c>
      <c r="V58" s="29">
        <v>-136462</v>
      </c>
      <c r="W58" s="29">
        <v>0</v>
      </c>
      <c r="X58" s="31">
        <f t="shared" si="0"/>
        <v>121620</v>
      </c>
      <c r="Y58" s="29">
        <v>-136.94155041497439</v>
      </c>
      <c r="Z58" s="11">
        <f t="shared" si="1"/>
        <v>121483.05844958502</v>
      </c>
    </row>
    <row r="59" spans="1:26" x14ac:dyDescent="0.2">
      <c r="A59" s="17" t="s">
        <v>87</v>
      </c>
      <c r="B59" s="18" t="s">
        <v>269</v>
      </c>
      <c r="C59" s="29">
        <v>0</v>
      </c>
      <c r="D59" s="30">
        <v>0</v>
      </c>
      <c r="E59" s="29">
        <v>0</v>
      </c>
      <c r="F59" s="29">
        <v>0</v>
      </c>
      <c r="G59" s="29">
        <v>0</v>
      </c>
      <c r="H59" s="29">
        <v>2</v>
      </c>
      <c r="I59" s="29">
        <v>0</v>
      </c>
      <c r="J59" s="29">
        <v>117</v>
      </c>
      <c r="K59" s="29">
        <v>-4</v>
      </c>
      <c r="L59" s="29">
        <v>26</v>
      </c>
      <c r="M59" s="29">
        <v>790</v>
      </c>
      <c r="N59" s="29">
        <v>-97</v>
      </c>
      <c r="O59" s="29">
        <v>-182</v>
      </c>
      <c r="P59" s="29">
        <v>26</v>
      </c>
      <c r="Q59" s="29">
        <v>0</v>
      </c>
      <c r="R59" s="30">
        <v>0</v>
      </c>
      <c r="S59" s="30">
        <v>0</v>
      </c>
      <c r="T59" s="29">
        <v>0</v>
      </c>
      <c r="U59" s="30">
        <v>0</v>
      </c>
      <c r="V59" s="29">
        <v>0</v>
      </c>
      <c r="W59" s="29">
        <v>0</v>
      </c>
      <c r="X59" s="31">
        <f t="shared" si="0"/>
        <v>678</v>
      </c>
      <c r="Y59" s="29">
        <v>0</v>
      </c>
      <c r="Z59" s="11">
        <f t="shared" si="1"/>
        <v>678</v>
      </c>
    </row>
    <row r="60" spans="1:26" x14ac:dyDescent="0.2">
      <c r="A60" s="17" t="s">
        <v>374</v>
      </c>
      <c r="B60" s="18" t="s">
        <v>402</v>
      </c>
      <c r="C60" s="29">
        <v>0</v>
      </c>
      <c r="D60" s="30">
        <v>0</v>
      </c>
      <c r="E60" s="29">
        <v>0</v>
      </c>
      <c r="F60" s="29">
        <v>0</v>
      </c>
      <c r="G60" s="29">
        <v>0</v>
      </c>
      <c r="H60" s="29">
        <v>2</v>
      </c>
      <c r="I60" s="29">
        <v>0</v>
      </c>
      <c r="J60" s="29">
        <v>27</v>
      </c>
      <c r="K60" s="29">
        <v>-9</v>
      </c>
      <c r="L60" s="29">
        <v>7</v>
      </c>
      <c r="M60" s="29">
        <v>643</v>
      </c>
      <c r="N60" s="29">
        <v>-53</v>
      </c>
      <c r="O60" s="29">
        <v>-95</v>
      </c>
      <c r="P60" s="29">
        <v>-1</v>
      </c>
      <c r="Q60" s="29">
        <v>0</v>
      </c>
      <c r="R60" s="30">
        <v>0</v>
      </c>
      <c r="S60" s="30">
        <v>0</v>
      </c>
      <c r="T60" s="29">
        <v>0</v>
      </c>
      <c r="U60" s="30">
        <v>0</v>
      </c>
      <c r="V60" s="29">
        <v>0</v>
      </c>
      <c r="W60" s="29">
        <v>0</v>
      </c>
      <c r="X60" s="31">
        <f t="shared" si="0"/>
        <v>521</v>
      </c>
      <c r="Y60" s="29">
        <v>0</v>
      </c>
      <c r="Z60" s="11">
        <f>+X60+Y60</f>
        <v>521</v>
      </c>
    </row>
    <row r="61" spans="1:26" x14ac:dyDescent="0.2">
      <c r="A61" s="17" t="s">
        <v>88</v>
      </c>
      <c r="B61" s="18" t="s">
        <v>424</v>
      </c>
      <c r="C61" s="29">
        <v>0</v>
      </c>
      <c r="D61" s="30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23184</v>
      </c>
      <c r="N61" s="29">
        <v>150733</v>
      </c>
      <c r="O61" s="29">
        <v>59848</v>
      </c>
      <c r="P61" s="29">
        <v>9251</v>
      </c>
      <c r="Q61" s="29">
        <v>0</v>
      </c>
      <c r="R61" s="30">
        <v>0</v>
      </c>
      <c r="S61" s="30">
        <v>0</v>
      </c>
      <c r="T61" s="29">
        <v>0</v>
      </c>
      <c r="U61" s="30">
        <v>0</v>
      </c>
      <c r="V61" s="29">
        <v>0</v>
      </c>
      <c r="W61" s="29">
        <v>0</v>
      </c>
      <c r="X61" s="31">
        <f t="shared" si="0"/>
        <v>243016</v>
      </c>
      <c r="Y61" s="29">
        <v>0</v>
      </c>
      <c r="Z61" s="11">
        <f t="shared" si="1"/>
        <v>243016</v>
      </c>
    </row>
    <row r="62" spans="1:26" x14ac:dyDescent="0.2">
      <c r="A62" s="17" t="s">
        <v>89</v>
      </c>
      <c r="B62" s="18" t="s">
        <v>425</v>
      </c>
      <c r="C62" s="29">
        <v>328215</v>
      </c>
      <c r="D62" s="30">
        <v>0</v>
      </c>
      <c r="E62" s="29">
        <v>16929</v>
      </c>
      <c r="F62" s="29">
        <v>0</v>
      </c>
      <c r="G62" s="29">
        <v>36218</v>
      </c>
      <c r="H62" s="29">
        <v>1652</v>
      </c>
      <c r="I62" s="29">
        <v>30376</v>
      </c>
      <c r="J62" s="29">
        <v>22169</v>
      </c>
      <c r="K62" s="29">
        <v>-733</v>
      </c>
      <c r="L62" s="29">
        <v>2886</v>
      </c>
      <c r="M62" s="29">
        <v>30656</v>
      </c>
      <c r="N62" s="29">
        <v>66814</v>
      </c>
      <c r="O62" s="29">
        <v>26925</v>
      </c>
      <c r="P62" s="29">
        <v>190189</v>
      </c>
      <c r="Q62" s="29">
        <v>0</v>
      </c>
      <c r="R62" s="30">
        <v>62538</v>
      </c>
      <c r="S62" s="30">
        <v>0</v>
      </c>
      <c r="T62" s="29">
        <v>0</v>
      </c>
      <c r="U62" s="30">
        <v>-15</v>
      </c>
      <c r="V62" s="29">
        <v>-390</v>
      </c>
      <c r="W62" s="29">
        <v>2829</v>
      </c>
      <c r="X62" s="31">
        <f t="shared" si="0"/>
        <v>817258</v>
      </c>
      <c r="Y62" s="29">
        <v>-1038.7510606934641</v>
      </c>
      <c r="Z62" s="11">
        <f t="shared" si="1"/>
        <v>816219.24893930659</v>
      </c>
    </row>
    <row r="63" spans="1:26" x14ac:dyDescent="0.2">
      <c r="A63" s="17" t="s">
        <v>90</v>
      </c>
      <c r="B63" s="22" t="s">
        <v>403</v>
      </c>
      <c r="C63" s="29">
        <v>0</v>
      </c>
      <c r="D63" s="30">
        <v>0</v>
      </c>
      <c r="E63" s="29">
        <v>0</v>
      </c>
      <c r="F63" s="29">
        <v>0</v>
      </c>
      <c r="G63" s="29">
        <v>0</v>
      </c>
      <c r="H63" s="29">
        <v>3</v>
      </c>
      <c r="I63" s="29">
        <v>305</v>
      </c>
      <c r="J63" s="29">
        <v>361</v>
      </c>
      <c r="K63" s="29">
        <v>1</v>
      </c>
      <c r="L63" s="29">
        <v>86</v>
      </c>
      <c r="M63" s="29">
        <v>5048</v>
      </c>
      <c r="N63" s="29">
        <v>1149</v>
      </c>
      <c r="O63" s="29">
        <v>403</v>
      </c>
      <c r="P63" s="29">
        <v>-21</v>
      </c>
      <c r="Q63" s="29">
        <v>0</v>
      </c>
      <c r="R63" s="30">
        <v>0</v>
      </c>
      <c r="S63" s="30">
        <v>0</v>
      </c>
      <c r="T63" s="29">
        <v>0</v>
      </c>
      <c r="U63" s="30">
        <v>0</v>
      </c>
      <c r="V63" s="29">
        <v>0</v>
      </c>
      <c r="W63" s="29">
        <v>0</v>
      </c>
      <c r="X63" s="31">
        <f t="shared" si="0"/>
        <v>7335</v>
      </c>
      <c r="Y63" s="29">
        <v>-6.1108952851845313</v>
      </c>
      <c r="Z63" s="11">
        <f t="shared" si="1"/>
        <v>7328.8891047148154</v>
      </c>
    </row>
    <row r="64" spans="1:26" x14ac:dyDescent="0.2">
      <c r="A64" s="17" t="s">
        <v>91</v>
      </c>
      <c r="B64" s="18" t="s">
        <v>426</v>
      </c>
      <c r="C64" s="29">
        <v>-188658</v>
      </c>
      <c r="D64" s="30">
        <v>0</v>
      </c>
      <c r="E64" s="29">
        <v>0</v>
      </c>
      <c r="F64" s="29">
        <v>0</v>
      </c>
      <c r="G64" s="29">
        <v>85322</v>
      </c>
      <c r="H64" s="29">
        <v>111</v>
      </c>
      <c r="I64" s="29">
        <v>2891</v>
      </c>
      <c r="J64" s="29">
        <v>18358</v>
      </c>
      <c r="K64" s="29">
        <v>1842</v>
      </c>
      <c r="L64" s="29">
        <v>3788</v>
      </c>
      <c r="M64" s="29">
        <v>68725</v>
      </c>
      <c r="N64" s="29">
        <v>13643</v>
      </c>
      <c r="O64" s="29">
        <v>5044</v>
      </c>
      <c r="P64" s="29">
        <v>6647</v>
      </c>
      <c r="Q64" s="29">
        <v>0</v>
      </c>
      <c r="R64" s="30">
        <v>109425</v>
      </c>
      <c r="S64" s="30">
        <v>0</v>
      </c>
      <c r="T64" s="29">
        <v>338</v>
      </c>
      <c r="U64" s="30">
        <v>-7449</v>
      </c>
      <c r="V64" s="29">
        <v>210</v>
      </c>
      <c r="W64" s="29">
        <v>0</v>
      </c>
      <c r="X64" s="31">
        <f t="shared" si="0"/>
        <v>120237</v>
      </c>
      <c r="Y64" s="29">
        <v>-173.85555359350167</v>
      </c>
      <c r="Z64" s="11">
        <f t="shared" si="1"/>
        <v>120063.1444464065</v>
      </c>
    </row>
    <row r="65" spans="1:26" x14ac:dyDescent="0.2">
      <c r="A65" s="17" t="s">
        <v>92</v>
      </c>
      <c r="B65" s="25" t="s">
        <v>427</v>
      </c>
      <c r="C65" s="29">
        <v>0</v>
      </c>
      <c r="D65" s="30">
        <v>0</v>
      </c>
      <c r="E65" s="29">
        <v>3901</v>
      </c>
      <c r="F65" s="29">
        <v>0</v>
      </c>
      <c r="G65" s="29">
        <v>0</v>
      </c>
      <c r="H65" s="29">
        <v>215</v>
      </c>
      <c r="I65" s="29">
        <v>3472</v>
      </c>
      <c r="J65" s="29">
        <v>3388</v>
      </c>
      <c r="K65" s="29">
        <v>-518</v>
      </c>
      <c r="L65" s="29">
        <v>829</v>
      </c>
      <c r="M65" s="29">
        <v>11394</v>
      </c>
      <c r="N65" s="29">
        <v>2152</v>
      </c>
      <c r="O65" s="29">
        <v>429</v>
      </c>
      <c r="P65" s="29">
        <v>-505</v>
      </c>
      <c r="Q65" s="29">
        <v>0</v>
      </c>
      <c r="R65" s="30">
        <v>0</v>
      </c>
      <c r="S65" s="30">
        <v>0</v>
      </c>
      <c r="T65" s="29">
        <v>0</v>
      </c>
      <c r="U65" s="30">
        <v>0</v>
      </c>
      <c r="V65" s="29">
        <v>0</v>
      </c>
      <c r="W65" s="29">
        <v>0</v>
      </c>
      <c r="X65" s="31">
        <f t="shared" si="0"/>
        <v>24757</v>
      </c>
      <c r="Y65" s="29">
        <v>-9.2966234311658447</v>
      </c>
      <c r="Z65" s="11">
        <f t="shared" si="1"/>
        <v>24747.703376568836</v>
      </c>
    </row>
    <row r="66" spans="1:26" x14ac:dyDescent="0.2">
      <c r="A66" s="17" t="s">
        <v>93</v>
      </c>
      <c r="B66" s="18" t="s">
        <v>428</v>
      </c>
      <c r="C66" s="29">
        <v>0</v>
      </c>
      <c r="D66" s="30">
        <v>0</v>
      </c>
      <c r="E66" s="29">
        <v>74003</v>
      </c>
      <c r="F66" s="29">
        <v>0</v>
      </c>
      <c r="G66" s="29">
        <v>0</v>
      </c>
      <c r="H66" s="29">
        <v>1392</v>
      </c>
      <c r="I66" s="29">
        <v>24892</v>
      </c>
      <c r="J66" s="29">
        <v>13354</v>
      </c>
      <c r="K66" s="29">
        <v>-8046</v>
      </c>
      <c r="L66" s="29">
        <v>2757</v>
      </c>
      <c r="M66" s="29">
        <v>28826</v>
      </c>
      <c r="N66" s="29">
        <v>2845</v>
      </c>
      <c r="O66" s="29">
        <v>959</v>
      </c>
      <c r="P66" s="29">
        <v>112</v>
      </c>
      <c r="Q66" s="29">
        <v>339160</v>
      </c>
      <c r="R66" s="30">
        <v>0</v>
      </c>
      <c r="S66" s="30">
        <v>0</v>
      </c>
      <c r="T66" s="29">
        <v>0</v>
      </c>
      <c r="U66" s="30">
        <v>14</v>
      </c>
      <c r="V66" s="29">
        <v>0</v>
      </c>
      <c r="W66" s="29">
        <v>0</v>
      </c>
      <c r="X66" s="31">
        <f t="shared" si="0"/>
        <v>480268</v>
      </c>
      <c r="Y66" s="29">
        <v>0</v>
      </c>
      <c r="Z66" s="11">
        <f t="shared" si="1"/>
        <v>480268</v>
      </c>
    </row>
    <row r="67" spans="1:26" x14ac:dyDescent="0.2">
      <c r="A67" s="17" t="s">
        <v>94</v>
      </c>
      <c r="B67" s="18" t="s">
        <v>429</v>
      </c>
      <c r="C67" s="29">
        <v>0</v>
      </c>
      <c r="D67" s="30">
        <v>0</v>
      </c>
      <c r="E67" s="29">
        <v>2089</v>
      </c>
      <c r="F67" s="29">
        <v>0</v>
      </c>
      <c r="G67" s="29">
        <v>0</v>
      </c>
      <c r="H67" s="29">
        <v>7975</v>
      </c>
      <c r="I67" s="29">
        <v>390665</v>
      </c>
      <c r="J67" s="29">
        <v>217171</v>
      </c>
      <c r="K67" s="29">
        <v>1401</v>
      </c>
      <c r="L67" s="29">
        <v>47369</v>
      </c>
      <c r="M67" s="29">
        <v>92066</v>
      </c>
      <c r="N67" s="29">
        <v>7376</v>
      </c>
      <c r="O67" s="29">
        <v>3140</v>
      </c>
      <c r="P67" s="29">
        <v>323</v>
      </c>
      <c r="Q67" s="29">
        <v>1364478</v>
      </c>
      <c r="R67" s="30">
        <v>0</v>
      </c>
      <c r="S67" s="30">
        <v>0</v>
      </c>
      <c r="T67" s="29">
        <v>0</v>
      </c>
      <c r="U67" s="30">
        <v>-8</v>
      </c>
      <c r="V67" s="29">
        <v>0</v>
      </c>
      <c r="W67" s="29">
        <v>0</v>
      </c>
      <c r="X67" s="31">
        <f t="shared" si="0"/>
        <v>2134045</v>
      </c>
      <c r="Y67" s="29">
        <v>0</v>
      </c>
      <c r="Z67" s="11">
        <f t="shared" si="1"/>
        <v>2134045</v>
      </c>
    </row>
    <row r="68" spans="1:26" x14ac:dyDescent="0.2">
      <c r="A68" s="17" t="s">
        <v>95</v>
      </c>
      <c r="B68" s="18" t="s">
        <v>430</v>
      </c>
      <c r="C68" s="29">
        <v>0</v>
      </c>
      <c r="D68" s="30">
        <v>0</v>
      </c>
      <c r="E68" s="29">
        <v>1253</v>
      </c>
      <c r="F68" s="29">
        <v>0</v>
      </c>
      <c r="G68" s="29">
        <v>0</v>
      </c>
      <c r="H68" s="29">
        <v>8922</v>
      </c>
      <c r="I68" s="29">
        <v>291477</v>
      </c>
      <c r="J68" s="29">
        <v>216680</v>
      </c>
      <c r="K68" s="29">
        <v>3373</v>
      </c>
      <c r="L68" s="29">
        <v>38985</v>
      </c>
      <c r="M68" s="29">
        <v>64686</v>
      </c>
      <c r="N68" s="29">
        <v>6489</v>
      </c>
      <c r="O68" s="29">
        <v>2553</v>
      </c>
      <c r="P68" s="29">
        <v>111</v>
      </c>
      <c r="Q68" s="29">
        <v>1479704</v>
      </c>
      <c r="R68" s="30">
        <v>0</v>
      </c>
      <c r="S68" s="30">
        <v>0</v>
      </c>
      <c r="T68" s="29">
        <v>0</v>
      </c>
      <c r="U68" s="30">
        <v>-8</v>
      </c>
      <c r="V68" s="29">
        <v>0</v>
      </c>
      <c r="W68" s="29">
        <v>0</v>
      </c>
      <c r="X68" s="31">
        <f t="shared" si="0"/>
        <v>2114225</v>
      </c>
      <c r="Y68" s="29">
        <v>0</v>
      </c>
      <c r="Z68" s="11">
        <f t="shared" si="1"/>
        <v>2114225</v>
      </c>
    </row>
    <row r="69" spans="1:26" x14ac:dyDescent="0.2">
      <c r="A69" s="17" t="s">
        <v>96</v>
      </c>
      <c r="B69" s="18" t="s">
        <v>431</v>
      </c>
      <c r="C69" s="29">
        <v>0</v>
      </c>
      <c r="D69" s="30">
        <v>0</v>
      </c>
      <c r="E69" s="29">
        <v>0</v>
      </c>
      <c r="F69" s="29">
        <v>0</v>
      </c>
      <c r="G69" s="29">
        <v>0</v>
      </c>
      <c r="H69" s="29">
        <v>12271</v>
      </c>
      <c r="I69" s="29">
        <v>0</v>
      </c>
      <c r="J69" s="29">
        <v>237478</v>
      </c>
      <c r="K69" s="29">
        <v>5455</v>
      </c>
      <c r="L69" s="29">
        <v>53396</v>
      </c>
      <c r="M69" s="29">
        <v>5377</v>
      </c>
      <c r="N69" s="29">
        <v>971</v>
      </c>
      <c r="O69" s="29">
        <v>388</v>
      </c>
      <c r="P69" s="29">
        <v>383</v>
      </c>
      <c r="Q69" s="29">
        <v>1541443</v>
      </c>
      <c r="R69" s="30">
        <v>0</v>
      </c>
      <c r="S69" s="30">
        <v>0</v>
      </c>
      <c r="T69" s="29">
        <v>0</v>
      </c>
      <c r="U69" s="30">
        <v>0</v>
      </c>
      <c r="V69" s="29">
        <v>0</v>
      </c>
      <c r="W69" s="29">
        <v>0</v>
      </c>
      <c r="X69" s="31">
        <f t="shared" si="0"/>
        <v>1857162</v>
      </c>
      <c r="Y69" s="29">
        <v>0</v>
      </c>
      <c r="Z69" s="11">
        <f t="shared" si="1"/>
        <v>1857162</v>
      </c>
    </row>
    <row r="70" spans="1:26" x14ac:dyDescent="0.2">
      <c r="A70" s="17" t="s">
        <v>97</v>
      </c>
      <c r="B70" s="18" t="s">
        <v>270</v>
      </c>
      <c r="C70" s="29">
        <v>0</v>
      </c>
      <c r="D70" s="30">
        <v>0</v>
      </c>
      <c r="E70" s="29">
        <v>10382</v>
      </c>
      <c r="F70" s="29">
        <v>0</v>
      </c>
      <c r="G70" s="29">
        <v>0</v>
      </c>
      <c r="H70" s="29">
        <v>564</v>
      </c>
      <c r="I70" s="29">
        <v>19578</v>
      </c>
      <c r="J70" s="29">
        <v>19731</v>
      </c>
      <c r="K70" s="29">
        <v>772</v>
      </c>
      <c r="L70" s="29">
        <v>3951</v>
      </c>
      <c r="M70" s="29">
        <v>38328</v>
      </c>
      <c r="N70" s="29">
        <v>16117</v>
      </c>
      <c r="O70" s="29">
        <v>6955</v>
      </c>
      <c r="P70" s="29">
        <v>4215</v>
      </c>
      <c r="Q70" s="29">
        <v>122900</v>
      </c>
      <c r="R70" s="30">
        <v>0</v>
      </c>
      <c r="S70" s="30">
        <v>0</v>
      </c>
      <c r="T70" s="29">
        <v>0</v>
      </c>
      <c r="U70" s="30">
        <v>14</v>
      </c>
      <c r="V70" s="29">
        <v>0</v>
      </c>
      <c r="W70" s="29">
        <v>0</v>
      </c>
      <c r="X70" s="31">
        <f t="shared" si="0"/>
        <v>243507</v>
      </c>
      <c r="Y70" s="29">
        <v>0</v>
      </c>
      <c r="Z70" s="11">
        <f t="shared" ref="Z70:Z129" si="3">+X70+Y70</f>
        <v>243507</v>
      </c>
    </row>
    <row r="71" spans="1:26" x14ac:dyDescent="0.2">
      <c r="A71" s="17" t="s">
        <v>98</v>
      </c>
      <c r="B71" s="18" t="s">
        <v>271</v>
      </c>
      <c r="C71" s="29">
        <v>0</v>
      </c>
      <c r="D71" s="30">
        <v>0</v>
      </c>
      <c r="E71" s="29">
        <v>22573</v>
      </c>
      <c r="F71" s="29">
        <v>0</v>
      </c>
      <c r="G71" s="29">
        <v>0</v>
      </c>
      <c r="H71" s="29">
        <v>414</v>
      </c>
      <c r="I71" s="29">
        <v>8496</v>
      </c>
      <c r="J71" s="29">
        <v>19126</v>
      </c>
      <c r="K71" s="29">
        <v>282</v>
      </c>
      <c r="L71" s="29">
        <v>3734</v>
      </c>
      <c r="M71" s="29">
        <v>47848</v>
      </c>
      <c r="N71" s="29">
        <v>9611</v>
      </c>
      <c r="O71" s="29">
        <v>2501</v>
      </c>
      <c r="P71" s="29">
        <v>430</v>
      </c>
      <c r="Q71" s="29">
        <v>120771</v>
      </c>
      <c r="R71" s="30">
        <v>0</v>
      </c>
      <c r="S71" s="30">
        <v>0</v>
      </c>
      <c r="T71" s="29">
        <v>0</v>
      </c>
      <c r="U71" s="30">
        <v>0</v>
      </c>
      <c r="V71" s="29">
        <v>0</v>
      </c>
      <c r="W71" s="29">
        <v>0</v>
      </c>
      <c r="X71" s="31">
        <f t="shared" si="0"/>
        <v>235786</v>
      </c>
      <c r="Y71" s="29">
        <v>0</v>
      </c>
      <c r="Z71" s="11">
        <f t="shared" si="3"/>
        <v>235786</v>
      </c>
    </row>
    <row r="72" spans="1:26" x14ac:dyDescent="0.2">
      <c r="A72" s="17" t="s">
        <v>99</v>
      </c>
      <c r="B72" s="18" t="s">
        <v>272</v>
      </c>
      <c r="C72" s="29">
        <v>0</v>
      </c>
      <c r="D72" s="30">
        <v>0</v>
      </c>
      <c r="E72" s="29">
        <v>17596</v>
      </c>
      <c r="F72" s="29">
        <v>0</v>
      </c>
      <c r="G72" s="29">
        <v>0</v>
      </c>
      <c r="H72" s="29">
        <v>1462</v>
      </c>
      <c r="I72" s="29">
        <v>11583</v>
      </c>
      <c r="J72" s="29">
        <v>2705</v>
      </c>
      <c r="K72" s="29">
        <v>-6372</v>
      </c>
      <c r="L72" s="29">
        <v>5666</v>
      </c>
      <c r="M72" s="29">
        <v>43879</v>
      </c>
      <c r="N72" s="29">
        <v>14709</v>
      </c>
      <c r="O72" s="29">
        <v>5096</v>
      </c>
      <c r="P72" s="29">
        <v>7267</v>
      </c>
      <c r="Q72" s="29">
        <v>133138</v>
      </c>
      <c r="R72" s="30">
        <v>0</v>
      </c>
      <c r="S72" s="30">
        <v>0</v>
      </c>
      <c r="T72" s="29">
        <v>0</v>
      </c>
      <c r="U72" s="30">
        <v>14</v>
      </c>
      <c r="V72" s="29">
        <v>0</v>
      </c>
      <c r="W72" s="29">
        <v>0</v>
      </c>
      <c r="X72" s="31">
        <f t="shared" si="0"/>
        <v>236743</v>
      </c>
      <c r="Y72" s="29">
        <v>0</v>
      </c>
      <c r="Z72" s="11">
        <f t="shared" si="3"/>
        <v>236743</v>
      </c>
    </row>
    <row r="73" spans="1:26" x14ac:dyDescent="0.2">
      <c r="A73" s="17" t="s">
        <v>100</v>
      </c>
      <c r="B73" s="18" t="s">
        <v>273</v>
      </c>
      <c r="C73" s="29">
        <v>0</v>
      </c>
      <c r="D73" s="30">
        <v>0</v>
      </c>
      <c r="E73" s="29">
        <v>5974</v>
      </c>
      <c r="F73" s="29">
        <v>0</v>
      </c>
      <c r="G73" s="29">
        <v>0</v>
      </c>
      <c r="H73" s="29">
        <v>726</v>
      </c>
      <c r="I73" s="29">
        <v>14960</v>
      </c>
      <c r="J73" s="29">
        <v>21117</v>
      </c>
      <c r="K73" s="29">
        <v>-9</v>
      </c>
      <c r="L73" s="29">
        <v>4271</v>
      </c>
      <c r="M73" s="29">
        <v>31470</v>
      </c>
      <c r="N73" s="29">
        <v>14728</v>
      </c>
      <c r="O73" s="29">
        <v>4976</v>
      </c>
      <c r="P73" s="29">
        <v>19617</v>
      </c>
      <c r="Q73" s="29">
        <v>136414</v>
      </c>
      <c r="R73" s="30">
        <v>0</v>
      </c>
      <c r="S73" s="30">
        <v>0</v>
      </c>
      <c r="T73" s="29">
        <v>0</v>
      </c>
      <c r="U73" s="30">
        <v>0</v>
      </c>
      <c r="V73" s="29">
        <v>0</v>
      </c>
      <c r="W73" s="29">
        <v>0</v>
      </c>
      <c r="X73" s="31">
        <f t="shared" si="0"/>
        <v>254244</v>
      </c>
      <c r="Y73" s="29">
        <v>0</v>
      </c>
      <c r="Z73" s="11">
        <f t="shared" si="3"/>
        <v>254244</v>
      </c>
    </row>
    <row r="74" spans="1:26" x14ac:dyDescent="0.2">
      <c r="A74" s="17" t="s">
        <v>101</v>
      </c>
      <c r="B74" s="18" t="s">
        <v>432</v>
      </c>
      <c r="C74" s="29">
        <v>0</v>
      </c>
      <c r="D74" s="30">
        <v>0</v>
      </c>
      <c r="E74" s="29">
        <v>-7793</v>
      </c>
      <c r="F74" s="29">
        <v>0</v>
      </c>
      <c r="G74" s="29">
        <v>0</v>
      </c>
      <c r="H74" s="29">
        <v>920</v>
      </c>
      <c r="I74" s="29">
        <v>9567</v>
      </c>
      <c r="J74" s="29">
        <v>16925</v>
      </c>
      <c r="K74" s="29">
        <v>-619</v>
      </c>
      <c r="L74" s="29">
        <v>3622</v>
      </c>
      <c r="M74" s="29">
        <v>63589</v>
      </c>
      <c r="N74" s="29">
        <v>6644</v>
      </c>
      <c r="O74" s="29">
        <v>1903</v>
      </c>
      <c r="P74" s="29">
        <v>2564</v>
      </c>
      <c r="Q74" s="29">
        <v>118471</v>
      </c>
      <c r="R74" s="30">
        <v>0</v>
      </c>
      <c r="S74" s="30">
        <v>0</v>
      </c>
      <c r="T74" s="29">
        <v>0</v>
      </c>
      <c r="U74" s="30">
        <v>0</v>
      </c>
      <c r="V74" s="29">
        <v>0</v>
      </c>
      <c r="W74" s="29">
        <v>0</v>
      </c>
      <c r="X74" s="31">
        <f t="shared" ref="X74:X137" si="4">SUM(C74:W74)</f>
        <v>215793</v>
      </c>
      <c r="Y74" s="29">
        <v>0</v>
      </c>
      <c r="Z74" s="11">
        <f t="shared" si="3"/>
        <v>215793</v>
      </c>
    </row>
    <row r="75" spans="1:26" x14ac:dyDescent="0.2">
      <c r="A75" s="17" t="s">
        <v>102</v>
      </c>
      <c r="B75" s="18" t="s">
        <v>274</v>
      </c>
      <c r="C75" s="29">
        <v>0</v>
      </c>
      <c r="D75" s="30">
        <v>0</v>
      </c>
      <c r="E75" s="29">
        <v>20909</v>
      </c>
      <c r="F75" s="29">
        <v>0</v>
      </c>
      <c r="G75" s="29">
        <v>0</v>
      </c>
      <c r="H75" s="29">
        <v>4364</v>
      </c>
      <c r="I75" s="29">
        <v>62170</v>
      </c>
      <c r="J75" s="29">
        <v>46538</v>
      </c>
      <c r="K75" s="29">
        <v>-13438</v>
      </c>
      <c r="L75" s="29">
        <v>19964</v>
      </c>
      <c r="M75" s="29">
        <v>32510</v>
      </c>
      <c r="N75" s="29">
        <v>13922</v>
      </c>
      <c r="O75" s="29">
        <v>5203</v>
      </c>
      <c r="P75" s="29">
        <v>18107</v>
      </c>
      <c r="Q75" s="29">
        <v>472769</v>
      </c>
      <c r="R75" s="30">
        <v>0</v>
      </c>
      <c r="S75" s="30">
        <v>0</v>
      </c>
      <c r="T75" s="29">
        <v>0</v>
      </c>
      <c r="U75" s="30">
        <v>0</v>
      </c>
      <c r="V75" s="29">
        <v>0</v>
      </c>
      <c r="W75" s="29">
        <v>0</v>
      </c>
      <c r="X75" s="31">
        <f t="shared" si="4"/>
        <v>683018</v>
      </c>
      <c r="Y75" s="29">
        <v>0</v>
      </c>
      <c r="Z75" s="11">
        <f t="shared" si="3"/>
        <v>683018</v>
      </c>
    </row>
    <row r="76" spans="1:26" x14ac:dyDescent="0.2">
      <c r="A76" s="17" t="s">
        <v>103</v>
      </c>
      <c r="B76" s="18" t="s">
        <v>275</v>
      </c>
      <c r="C76" s="29">
        <v>0</v>
      </c>
      <c r="D76" s="30">
        <v>0</v>
      </c>
      <c r="E76" s="29">
        <v>42047</v>
      </c>
      <c r="F76" s="29">
        <v>0</v>
      </c>
      <c r="G76" s="29">
        <v>0</v>
      </c>
      <c r="H76" s="29">
        <v>1342</v>
      </c>
      <c r="I76" s="29">
        <v>38727</v>
      </c>
      <c r="J76" s="29">
        <v>40561</v>
      </c>
      <c r="K76" s="29">
        <v>919</v>
      </c>
      <c r="L76" s="29">
        <v>8516</v>
      </c>
      <c r="M76" s="29">
        <v>85012</v>
      </c>
      <c r="N76" s="29">
        <v>24600</v>
      </c>
      <c r="O76" s="29">
        <v>9671</v>
      </c>
      <c r="P76" s="29">
        <v>-604</v>
      </c>
      <c r="Q76" s="29">
        <v>244214</v>
      </c>
      <c r="R76" s="30">
        <v>0</v>
      </c>
      <c r="S76" s="30">
        <v>0</v>
      </c>
      <c r="T76" s="29">
        <v>0</v>
      </c>
      <c r="U76" s="30">
        <v>0</v>
      </c>
      <c r="V76" s="29">
        <v>0</v>
      </c>
      <c r="W76" s="29">
        <v>0</v>
      </c>
      <c r="X76" s="31">
        <f t="shared" si="4"/>
        <v>495005</v>
      </c>
      <c r="Y76" s="29">
        <v>0</v>
      </c>
      <c r="Z76" s="11">
        <f t="shared" si="3"/>
        <v>495005</v>
      </c>
    </row>
    <row r="77" spans="1:26" x14ac:dyDescent="0.2">
      <c r="A77" s="17" t="s">
        <v>104</v>
      </c>
      <c r="B77" s="18" t="s">
        <v>433</v>
      </c>
      <c r="C77" s="29">
        <v>0</v>
      </c>
      <c r="D77" s="30">
        <v>0</v>
      </c>
      <c r="E77" s="29">
        <v>4547</v>
      </c>
      <c r="F77" s="29">
        <v>0</v>
      </c>
      <c r="G77" s="29">
        <v>0</v>
      </c>
      <c r="H77" s="29">
        <v>240</v>
      </c>
      <c r="I77" s="29">
        <v>2550</v>
      </c>
      <c r="J77" s="29">
        <v>4564</v>
      </c>
      <c r="K77" s="29">
        <v>174</v>
      </c>
      <c r="L77" s="29">
        <v>976</v>
      </c>
      <c r="M77" s="29">
        <v>16654</v>
      </c>
      <c r="N77" s="29">
        <v>2295</v>
      </c>
      <c r="O77" s="29">
        <v>791</v>
      </c>
      <c r="P77" s="29">
        <v>171</v>
      </c>
      <c r="Q77" s="29">
        <v>0</v>
      </c>
      <c r="R77" s="30">
        <v>0</v>
      </c>
      <c r="S77" s="30">
        <v>0</v>
      </c>
      <c r="T77" s="29">
        <v>0</v>
      </c>
      <c r="U77" s="30">
        <v>0</v>
      </c>
      <c r="V77" s="29">
        <v>0</v>
      </c>
      <c r="W77" s="29">
        <v>0</v>
      </c>
      <c r="X77" s="31">
        <f t="shared" si="4"/>
        <v>32962</v>
      </c>
      <c r="Y77" s="29">
        <v>-117.41621048914004</v>
      </c>
      <c r="Z77" s="11">
        <f t="shared" si="3"/>
        <v>32844.583789510863</v>
      </c>
    </row>
    <row r="78" spans="1:26" x14ac:dyDescent="0.2">
      <c r="A78" s="17" t="s">
        <v>105</v>
      </c>
      <c r="B78" s="18" t="s">
        <v>276</v>
      </c>
      <c r="C78" s="29">
        <v>0</v>
      </c>
      <c r="D78" s="30">
        <v>0</v>
      </c>
      <c r="E78" s="29">
        <v>10570</v>
      </c>
      <c r="F78" s="29">
        <v>0</v>
      </c>
      <c r="G78" s="29">
        <v>0</v>
      </c>
      <c r="H78" s="29">
        <v>1943</v>
      </c>
      <c r="I78" s="29">
        <v>10699</v>
      </c>
      <c r="J78" s="29">
        <v>63974</v>
      </c>
      <c r="K78" s="29">
        <v>-1783</v>
      </c>
      <c r="L78" s="29">
        <v>15043</v>
      </c>
      <c r="M78" s="29">
        <v>46944</v>
      </c>
      <c r="N78" s="29">
        <v>6964</v>
      </c>
      <c r="O78" s="29">
        <v>2714</v>
      </c>
      <c r="P78" s="29">
        <v>334</v>
      </c>
      <c r="Q78" s="29">
        <v>395784</v>
      </c>
      <c r="R78" s="30">
        <v>0</v>
      </c>
      <c r="S78" s="30">
        <v>0</v>
      </c>
      <c r="T78" s="29">
        <v>0</v>
      </c>
      <c r="U78" s="30">
        <v>0</v>
      </c>
      <c r="V78" s="29">
        <v>0</v>
      </c>
      <c r="W78" s="29">
        <v>0</v>
      </c>
      <c r="X78" s="31">
        <f t="shared" si="4"/>
        <v>553186</v>
      </c>
      <c r="Y78" s="29">
        <v>0</v>
      </c>
      <c r="Z78" s="11">
        <f t="shared" si="3"/>
        <v>553186</v>
      </c>
    </row>
    <row r="79" spans="1:26" x14ac:dyDescent="0.2">
      <c r="A79" s="17" t="s">
        <v>106</v>
      </c>
      <c r="B79" s="18" t="s">
        <v>434</v>
      </c>
      <c r="C79" s="29">
        <v>0</v>
      </c>
      <c r="D79" s="30">
        <v>0</v>
      </c>
      <c r="E79" s="29">
        <v>0</v>
      </c>
      <c r="F79" s="29">
        <v>0</v>
      </c>
      <c r="G79" s="29">
        <v>0</v>
      </c>
      <c r="H79" s="29">
        <v>31</v>
      </c>
      <c r="I79" s="29">
        <v>802</v>
      </c>
      <c r="J79" s="29">
        <v>4621</v>
      </c>
      <c r="K79" s="29">
        <v>-35</v>
      </c>
      <c r="L79" s="29">
        <v>991</v>
      </c>
      <c r="M79" s="29">
        <v>5284</v>
      </c>
      <c r="N79" s="29">
        <v>8085</v>
      </c>
      <c r="O79" s="29">
        <v>2930</v>
      </c>
      <c r="P79" s="29">
        <v>14654</v>
      </c>
      <c r="Q79" s="29">
        <v>0</v>
      </c>
      <c r="R79" s="30">
        <v>0</v>
      </c>
      <c r="S79" s="30">
        <v>0</v>
      </c>
      <c r="T79" s="29">
        <v>1350</v>
      </c>
      <c r="U79" s="30">
        <v>13</v>
      </c>
      <c r="V79" s="29">
        <v>-300</v>
      </c>
      <c r="W79" s="29">
        <v>0</v>
      </c>
      <c r="X79" s="31">
        <f t="shared" si="4"/>
        <v>38426</v>
      </c>
      <c r="Y79" s="29">
        <v>-102.42062511036552</v>
      </c>
      <c r="Z79" s="11">
        <f t="shared" si="3"/>
        <v>38323.579374889632</v>
      </c>
    </row>
    <row r="80" spans="1:26" x14ac:dyDescent="0.2">
      <c r="A80" s="17" t="s">
        <v>107</v>
      </c>
      <c r="B80" s="18" t="s">
        <v>277</v>
      </c>
      <c r="C80" s="29">
        <v>0</v>
      </c>
      <c r="D80" s="30">
        <v>0</v>
      </c>
      <c r="E80" s="29">
        <v>0</v>
      </c>
      <c r="F80" s="29">
        <v>0</v>
      </c>
      <c r="G80" s="29">
        <v>0</v>
      </c>
      <c r="H80" s="29">
        <v>144</v>
      </c>
      <c r="I80" s="29">
        <v>4458</v>
      </c>
      <c r="J80" s="29">
        <v>9596</v>
      </c>
      <c r="K80" s="29">
        <v>583</v>
      </c>
      <c r="L80" s="29">
        <v>1693</v>
      </c>
      <c r="M80" s="29">
        <v>4132</v>
      </c>
      <c r="N80" s="29">
        <v>12352</v>
      </c>
      <c r="O80" s="29">
        <v>4553</v>
      </c>
      <c r="P80" s="29">
        <v>38273</v>
      </c>
      <c r="Q80" s="29">
        <v>0</v>
      </c>
      <c r="R80" s="30">
        <v>0</v>
      </c>
      <c r="S80" s="30">
        <v>0</v>
      </c>
      <c r="T80" s="29">
        <v>0</v>
      </c>
      <c r="U80" s="30">
        <v>10065</v>
      </c>
      <c r="V80" s="29">
        <v>0</v>
      </c>
      <c r="W80" s="29">
        <v>0</v>
      </c>
      <c r="X80" s="31">
        <f t="shared" si="4"/>
        <v>85849</v>
      </c>
      <c r="Y80" s="29">
        <v>-149.33427511919479</v>
      </c>
      <c r="Z80" s="11">
        <f t="shared" si="3"/>
        <v>85699.665724880804</v>
      </c>
    </row>
    <row r="81" spans="1:26" x14ac:dyDescent="0.2">
      <c r="A81" s="17" t="s">
        <v>108</v>
      </c>
      <c r="B81" s="18" t="s">
        <v>278</v>
      </c>
      <c r="C81" s="29">
        <v>0</v>
      </c>
      <c r="D81" s="30">
        <v>0</v>
      </c>
      <c r="E81" s="29">
        <v>0</v>
      </c>
      <c r="F81" s="29">
        <v>0</v>
      </c>
      <c r="G81" s="29">
        <v>0</v>
      </c>
      <c r="H81" s="29">
        <v>3</v>
      </c>
      <c r="I81" s="29">
        <v>704</v>
      </c>
      <c r="J81" s="29">
        <v>201</v>
      </c>
      <c r="K81" s="29">
        <v>-21</v>
      </c>
      <c r="L81" s="29">
        <v>39</v>
      </c>
      <c r="M81" s="29">
        <v>1437</v>
      </c>
      <c r="N81" s="29">
        <v>541</v>
      </c>
      <c r="O81" s="29">
        <v>183</v>
      </c>
      <c r="P81" s="29">
        <v>1730</v>
      </c>
      <c r="Q81" s="29">
        <v>0</v>
      </c>
      <c r="R81" s="30">
        <v>0</v>
      </c>
      <c r="S81" s="30">
        <v>0</v>
      </c>
      <c r="T81" s="29">
        <v>0</v>
      </c>
      <c r="U81" s="30">
        <v>0</v>
      </c>
      <c r="V81" s="29">
        <v>0</v>
      </c>
      <c r="W81" s="29">
        <v>0</v>
      </c>
      <c r="X81" s="31">
        <f t="shared" si="4"/>
        <v>4817</v>
      </c>
      <c r="Y81" s="29">
        <v>-7.3967861557478374</v>
      </c>
      <c r="Z81" s="11">
        <f t="shared" si="3"/>
        <v>4809.6032138442524</v>
      </c>
    </row>
    <row r="82" spans="1:26" x14ac:dyDescent="0.2">
      <c r="A82" s="17" t="s">
        <v>109</v>
      </c>
      <c r="B82" s="18" t="s">
        <v>435</v>
      </c>
      <c r="C82" s="29">
        <v>0</v>
      </c>
      <c r="D82" s="30">
        <v>0</v>
      </c>
      <c r="E82" s="29">
        <v>-509</v>
      </c>
      <c r="F82" s="29">
        <v>0</v>
      </c>
      <c r="G82" s="29">
        <v>0</v>
      </c>
      <c r="H82" s="29">
        <v>812</v>
      </c>
      <c r="I82" s="29">
        <v>0</v>
      </c>
      <c r="J82" s="29">
        <v>16807</v>
      </c>
      <c r="K82" s="29">
        <v>-282</v>
      </c>
      <c r="L82" s="29">
        <v>3399</v>
      </c>
      <c r="M82" s="29">
        <v>8261</v>
      </c>
      <c r="N82" s="29">
        <v>990</v>
      </c>
      <c r="O82" s="29">
        <v>400</v>
      </c>
      <c r="P82" s="29">
        <v>0</v>
      </c>
      <c r="Q82" s="29">
        <v>0</v>
      </c>
      <c r="R82" s="30">
        <v>0</v>
      </c>
      <c r="S82" s="30">
        <v>0</v>
      </c>
      <c r="T82" s="29">
        <v>0</v>
      </c>
      <c r="U82" s="30">
        <v>0</v>
      </c>
      <c r="V82" s="29">
        <v>0</v>
      </c>
      <c r="W82" s="29">
        <v>0</v>
      </c>
      <c r="X82" s="31">
        <f t="shared" si="4"/>
        <v>29878</v>
      </c>
      <c r="Y82" s="29">
        <v>0</v>
      </c>
      <c r="Z82" s="11">
        <f t="shared" si="3"/>
        <v>29878</v>
      </c>
    </row>
    <row r="83" spans="1:26" x14ac:dyDescent="0.2">
      <c r="A83" s="17" t="s">
        <v>110</v>
      </c>
      <c r="B83" s="18" t="s">
        <v>436</v>
      </c>
      <c r="C83" s="29">
        <v>0</v>
      </c>
      <c r="D83" s="30">
        <v>0</v>
      </c>
      <c r="E83" s="29">
        <v>0</v>
      </c>
      <c r="F83" s="29">
        <v>0</v>
      </c>
      <c r="G83" s="29">
        <v>0</v>
      </c>
      <c r="H83" s="29">
        <v>1</v>
      </c>
      <c r="I83" s="29">
        <v>1</v>
      </c>
      <c r="J83" s="29">
        <v>0</v>
      </c>
      <c r="K83" s="29">
        <v>0</v>
      </c>
      <c r="L83" s="29">
        <v>0</v>
      </c>
      <c r="M83" s="29">
        <v>194</v>
      </c>
      <c r="N83" s="29">
        <v>316</v>
      </c>
      <c r="O83" s="29">
        <v>112</v>
      </c>
      <c r="P83" s="29">
        <v>92</v>
      </c>
      <c r="Q83" s="29">
        <v>0</v>
      </c>
      <c r="R83" s="30">
        <v>0</v>
      </c>
      <c r="S83" s="30">
        <v>0</v>
      </c>
      <c r="T83" s="29">
        <v>0</v>
      </c>
      <c r="U83" s="30">
        <v>0</v>
      </c>
      <c r="V83" s="29">
        <v>-7214</v>
      </c>
      <c r="W83" s="29">
        <v>0</v>
      </c>
      <c r="X83" s="31">
        <f t="shared" si="4"/>
        <v>-6498</v>
      </c>
      <c r="Y83" s="29">
        <v>-4.4442874801342045</v>
      </c>
      <c r="Z83" s="11">
        <f t="shared" si="3"/>
        <v>-6502.4442874801343</v>
      </c>
    </row>
    <row r="84" spans="1:26" x14ac:dyDescent="0.2">
      <c r="A84" s="17" t="s">
        <v>111</v>
      </c>
      <c r="B84" s="18" t="s">
        <v>437</v>
      </c>
      <c r="C84" s="29">
        <v>0</v>
      </c>
      <c r="D84" s="30">
        <v>0</v>
      </c>
      <c r="E84" s="29">
        <v>0</v>
      </c>
      <c r="F84" s="29">
        <v>0</v>
      </c>
      <c r="G84" s="29">
        <v>0</v>
      </c>
      <c r="H84" s="29">
        <v>47</v>
      </c>
      <c r="I84" s="29">
        <v>0</v>
      </c>
      <c r="J84" s="29">
        <v>6646</v>
      </c>
      <c r="K84" s="29">
        <v>812</v>
      </c>
      <c r="L84" s="29">
        <v>617</v>
      </c>
      <c r="M84" s="29">
        <v>10965</v>
      </c>
      <c r="N84" s="29">
        <v>1684</v>
      </c>
      <c r="O84" s="29">
        <v>353</v>
      </c>
      <c r="P84" s="29">
        <v>136</v>
      </c>
      <c r="Q84" s="29">
        <v>0</v>
      </c>
      <c r="R84" s="30">
        <v>0</v>
      </c>
      <c r="S84" s="30">
        <v>0</v>
      </c>
      <c r="T84" s="29">
        <v>0</v>
      </c>
      <c r="U84" s="30">
        <v>0</v>
      </c>
      <c r="V84" s="29">
        <v>0</v>
      </c>
      <c r="W84" s="29">
        <v>0</v>
      </c>
      <c r="X84" s="31">
        <f t="shared" si="4"/>
        <v>21260</v>
      </c>
      <c r="Y84" s="29">
        <v>0</v>
      </c>
      <c r="Z84" s="11">
        <f t="shared" si="3"/>
        <v>21260</v>
      </c>
    </row>
    <row r="85" spans="1:26" x14ac:dyDescent="0.2">
      <c r="A85" s="17" t="s">
        <v>112</v>
      </c>
      <c r="B85" s="18" t="s">
        <v>279</v>
      </c>
      <c r="C85" s="29">
        <v>0</v>
      </c>
      <c r="D85" s="30">
        <v>0</v>
      </c>
      <c r="E85" s="29">
        <v>66961</v>
      </c>
      <c r="F85" s="29">
        <v>0</v>
      </c>
      <c r="G85" s="29">
        <v>0</v>
      </c>
      <c r="H85" s="29">
        <v>5316</v>
      </c>
      <c r="I85" s="29">
        <v>93308</v>
      </c>
      <c r="J85" s="29">
        <v>153207</v>
      </c>
      <c r="K85" s="29">
        <v>331</v>
      </c>
      <c r="L85" s="29">
        <v>31038</v>
      </c>
      <c r="M85" s="29">
        <v>18950</v>
      </c>
      <c r="N85" s="29">
        <v>3225</v>
      </c>
      <c r="O85" s="29">
        <v>1213</v>
      </c>
      <c r="P85" s="29">
        <v>104</v>
      </c>
      <c r="Q85" s="29">
        <v>1119925</v>
      </c>
      <c r="R85" s="30">
        <v>0</v>
      </c>
      <c r="S85" s="30">
        <v>0</v>
      </c>
      <c r="T85" s="29">
        <v>0</v>
      </c>
      <c r="U85" s="30">
        <v>-8</v>
      </c>
      <c r="V85" s="29">
        <v>-268</v>
      </c>
      <c r="W85" s="29">
        <v>0</v>
      </c>
      <c r="X85" s="31">
        <f t="shared" si="4"/>
        <v>1493302</v>
      </c>
      <c r="Y85" s="29">
        <v>0</v>
      </c>
      <c r="Z85" s="11">
        <f t="shared" si="3"/>
        <v>1493302</v>
      </c>
    </row>
    <row r="86" spans="1:26" x14ac:dyDescent="0.2">
      <c r="A86" s="17" t="s">
        <v>113</v>
      </c>
      <c r="B86" s="18" t="s">
        <v>280</v>
      </c>
      <c r="C86" s="29">
        <v>0</v>
      </c>
      <c r="D86" s="30">
        <v>0</v>
      </c>
      <c r="E86" s="29">
        <v>7978</v>
      </c>
      <c r="F86" s="29">
        <v>0</v>
      </c>
      <c r="G86" s="29">
        <v>0</v>
      </c>
      <c r="H86" s="29">
        <v>312</v>
      </c>
      <c r="I86" s="29">
        <v>7961</v>
      </c>
      <c r="J86" s="29">
        <v>9550</v>
      </c>
      <c r="K86" s="29">
        <v>151</v>
      </c>
      <c r="L86" s="29">
        <v>1620</v>
      </c>
      <c r="M86" s="29">
        <v>9450</v>
      </c>
      <c r="N86" s="29">
        <v>4599</v>
      </c>
      <c r="O86" s="29">
        <v>1495</v>
      </c>
      <c r="P86" s="29">
        <v>1214</v>
      </c>
      <c r="Q86" s="29">
        <v>0</v>
      </c>
      <c r="R86" s="30">
        <v>0</v>
      </c>
      <c r="S86" s="30">
        <v>0</v>
      </c>
      <c r="T86" s="29">
        <v>0</v>
      </c>
      <c r="U86" s="30">
        <v>-182</v>
      </c>
      <c r="V86" s="29">
        <v>-1428</v>
      </c>
      <c r="W86" s="29">
        <v>0</v>
      </c>
      <c r="X86" s="31">
        <f t="shared" si="4"/>
        <v>42720</v>
      </c>
      <c r="Y86" s="29">
        <v>824.49966060164388</v>
      </c>
      <c r="Z86" s="11">
        <f t="shared" si="3"/>
        <v>43544.499660601643</v>
      </c>
    </row>
    <row r="87" spans="1:26" x14ac:dyDescent="0.2">
      <c r="A87" s="17" t="s">
        <v>114</v>
      </c>
      <c r="B87" s="18" t="s">
        <v>281</v>
      </c>
      <c r="C87" s="29">
        <v>0</v>
      </c>
      <c r="D87" s="30">
        <v>0</v>
      </c>
      <c r="E87" s="29">
        <v>3105</v>
      </c>
      <c r="F87" s="29">
        <v>0</v>
      </c>
      <c r="G87" s="29">
        <v>0</v>
      </c>
      <c r="H87" s="29">
        <v>11</v>
      </c>
      <c r="I87" s="29">
        <v>659</v>
      </c>
      <c r="J87" s="29">
        <v>775</v>
      </c>
      <c r="K87" s="29">
        <v>-75</v>
      </c>
      <c r="L87" s="29">
        <v>184</v>
      </c>
      <c r="M87" s="29">
        <v>6124</v>
      </c>
      <c r="N87" s="29">
        <v>1996</v>
      </c>
      <c r="O87" s="29">
        <v>778</v>
      </c>
      <c r="P87" s="29">
        <v>4672</v>
      </c>
      <c r="Q87" s="29">
        <v>0</v>
      </c>
      <c r="R87" s="30">
        <v>0</v>
      </c>
      <c r="S87" s="30">
        <v>0</v>
      </c>
      <c r="T87" s="29">
        <v>0</v>
      </c>
      <c r="U87" s="30">
        <v>0</v>
      </c>
      <c r="V87" s="29">
        <v>0</v>
      </c>
      <c r="W87" s="29">
        <v>0</v>
      </c>
      <c r="X87" s="31">
        <f t="shared" si="4"/>
        <v>18229</v>
      </c>
      <c r="Y87" s="29">
        <v>-33.992583436341164</v>
      </c>
      <c r="Z87" s="11">
        <f t="shared" si="3"/>
        <v>18195.007416563658</v>
      </c>
    </row>
    <row r="88" spans="1:26" x14ac:dyDescent="0.2">
      <c r="A88" s="17" t="s">
        <v>115</v>
      </c>
      <c r="B88" s="18" t="s">
        <v>282</v>
      </c>
      <c r="C88" s="29">
        <v>0</v>
      </c>
      <c r="D88" s="30">
        <v>0</v>
      </c>
      <c r="E88" s="29">
        <v>-1061</v>
      </c>
      <c r="F88" s="29">
        <v>0</v>
      </c>
      <c r="G88" s="29">
        <v>0</v>
      </c>
      <c r="H88" s="29">
        <v>164</v>
      </c>
      <c r="I88" s="29">
        <v>3562</v>
      </c>
      <c r="J88" s="29">
        <v>3297</v>
      </c>
      <c r="K88" s="29">
        <v>11</v>
      </c>
      <c r="L88" s="29">
        <v>690</v>
      </c>
      <c r="M88" s="29">
        <v>21071</v>
      </c>
      <c r="N88" s="29">
        <v>2267</v>
      </c>
      <c r="O88" s="29">
        <v>701</v>
      </c>
      <c r="P88" s="29">
        <v>1783</v>
      </c>
      <c r="Q88" s="29">
        <v>14220</v>
      </c>
      <c r="R88" s="30">
        <v>0</v>
      </c>
      <c r="S88" s="30">
        <v>0</v>
      </c>
      <c r="T88" s="29">
        <v>0</v>
      </c>
      <c r="U88" s="30">
        <v>0</v>
      </c>
      <c r="V88" s="29">
        <v>0</v>
      </c>
      <c r="W88" s="29">
        <v>0</v>
      </c>
      <c r="X88" s="31">
        <f t="shared" si="4"/>
        <v>46705</v>
      </c>
      <c r="Y88" s="29">
        <v>-147.83860144799576</v>
      </c>
      <c r="Z88" s="11">
        <f t="shared" si="3"/>
        <v>46557.161398552002</v>
      </c>
    </row>
    <row r="89" spans="1:26" x14ac:dyDescent="0.2">
      <c r="A89" s="17" t="s">
        <v>116</v>
      </c>
      <c r="B89" s="18" t="s">
        <v>283</v>
      </c>
      <c r="C89" s="29">
        <v>0</v>
      </c>
      <c r="D89" s="30">
        <v>0</v>
      </c>
      <c r="E89" s="29">
        <v>-2384</v>
      </c>
      <c r="F89" s="29">
        <v>0</v>
      </c>
      <c r="G89" s="29">
        <v>0</v>
      </c>
      <c r="H89" s="29">
        <v>1212</v>
      </c>
      <c r="I89" s="29">
        <v>29834</v>
      </c>
      <c r="J89" s="29">
        <v>261773</v>
      </c>
      <c r="K89" s="29">
        <v>40597</v>
      </c>
      <c r="L89" s="29">
        <v>6202</v>
      </c>
      <c r="M89" s="29">
        <v>19610</v>
      </c>
      <c r="N89" s="29">
        <v>16603</v>
      </c>
      <c r="O89" s="29">
        <v>5740</v>
      </c>
      <c r="P89" s="29">
        <v>6033</v>
      </c>
      <c r="Q89" s="29">
        <v>156236</v>
      </c>
      <c r="R89" s="30">
        <v>0</v>
      </c>
      <c r="S89" s="30">
        <v>0</v>
      </c>
      <c r="T89" s="29">
        <v>0</v>
      </c>
      <c r="U89" s="30">
        <v>0</v>
      </c>
      <c r="V89" s="29">
        <v>0</v>
      </c>
      <c r="W89" s="29">
        <v>0</v>
      </c>
      <c r="X89" s="31">
        <f t="shared" si="4"/>
        <v>541456</v>
      </c>
      <c r="Y89" s="29">
        <v>0</v>
      </c>
      <c r="Z89" s="11">
        <f t="shared" si="3"/>
        <v>541456</v>
      </c>
    </row>
    <row r="90" spans="1:26" x14ac:dyDescent="0.2">
      <c r="A90" s="17" t="s">
        <v>117</v>
      </c>
      <c r="B90" s="18" t="s">
        <v>284</v>
      </c>
      <c r="C90" s="29">
        <v>0</v>
      </c>
      <c r="D90" s="30">
        <v>0</v>
      </c>
      <c r="E90" s="29">
        <v>1204</v>
      </c>
      <c r="F90" s="29">
        <v>0</v>
      </c>
      <c r="G90" s="29">
        <v>0</v>
      </c>
      <c r="H90" s="29">
        <v>286</v>
      </c>
      <c r="I90" s="29">
        <v>0</v>
      </c>
      <c r="J90" s="29">
        <v>12211</v>
      </c>
      <c r="K90" s="29">
        <v>745</v>
      </c>
      <c r="L90" s="29">
        <v>1440</v>
      </c>
      <c r="M90" s="29">
        <v>45208</v>
      </c>
      <c r="N90" s="29">
        <v>1910</v>
      </c>
      <c r="O90" s="29">
        <v>756</v>
      </c>
      <c r="P90" s="29">
        <v>8</v>
      </c>
      <c r="Q90" s="29">
        <v>45263</v>
      </c>
      <c r="R90" s="30">
        <v>0</v>
      </c>
      <c r="S90" s="30">
        <v>0</v>
      </c>
      <c r="T90" s="29">
        <v>0</v>
      </c>
      <c r="U90" s="30">
        <v>0</v>
      </c>
      <c r="V90" s="29">
        <v>0</v>
      </c>
      <c r="W90" s="29">
        <v>0</v>
      </c>
      <c r="X90" s="31">
        <f t="shared" si="4"/>
        <v>109031</v>
      </c>
      <c r="Y90" s="29">
        <v>0</v>
      </c>
      <c r="Z90" s="11">
        <f t="shared" si="3"/>
        <v>109031</v>
      </c>
    </row>
    <row r="91" spans="1:26" x14ac:dyDescent="0.2">
      <c r="A91" s="17" t="s">
        <v>118</v>
      </c>
      <c r="B91" s="18" t="s">
        <v>285</v>
      </c>
      <c r="C91" s="29">
        <v>0</v>
      </c>
      <c r="D91" s="30">
        <v>0</v>
      </c>
      <c r="E91" s="29">
        <v>58093</v>
      </c>
      <c r="F91" s="29">
        <v>0</v>
      </c>
      <c r="G91" s="29">
        <v>0</v>
      </c>
      <c r="H91" s="29">
        <v>3234</v>
      </c>
      <c r="I91" s="29">
        <v>150392</v>
      </c>
      <c r="J91" s="29">
        <v>289219</v>
      </c>
      <c r="K91" s="29">
        <v>13353</v>
      </c>
      <c r="L91" s="29">
        <v>30453</v>
      </c>
      <c r="M91" s="29">
        <v>31452</v>
      </c>
      <c r="N91" s="29">
        <v>34478</v>
      </c>
      <c r="O91" s="29">
        <v>13871</v>
      </c>
      <c r="P91" s="29">
        <v>18035</v>
      </c>
      <c r="Q91" s="29">
        <v>985173</v>
      </c>
      <c r="R91" s="30">
        <v>0</v>
      </c>
      <c r="S91" s="30">
        <v>0</v>
      </c>
      <c r="T91" s="29">
        <v>0</v>
      </c>
      <c r="U91" s="30">
        <v>14</v>
      </c>
      <c r="V91" s="29">
        <v>0</v>
      </c>
      <c r="W91" s="29">
        <v>0</v>
      </c>
      <c r="X91" s="31">
        <f t="shared" si="4"/>
        <v>1627767</v>
      </c>
      <c r="Y91" s="29">
        <v>0</v>
      </c>
      <c r="Z91" s="11">
        <f t="shared" si="3"/>
        <v>1627767</v>
      </c>
    </row>
    <row r="92" spans="1:26" x14ac:dyDescent="0.2">
      <c r="A92" s="17" t="s">
        <v>119</v>
      </c>
      <c r="B92" s="18" t="s">
        <v>438</v>
      </c>
      <c r="C92" s="29">
        <v>0</v>
      </c>
      <c r="D92" s="30">
        <v>0</v>
      </c>
      <c r="E92" s="29">
        <v>69021</v>
      </c>
      <c r="F92" s="29">
        <v>0</v>
      </c>
      <c r="G92" s="29">
        <v>0</v>
      </c>
      <c r="H92" s="29">
        <v>4169</v>
      </c>
      <c r="I92" s="29">
        <v>2365</v>
      </c>
      <c r="J92" s="29">
        <v>6474</v>
      </c>
      <c r="K92" s="29">
        <v>165</v>
      </c>
      <c r="L92" s="29">
        <v>1440</v>
      </c>
      <c r="M92" s="29">
        <v>-21047</v>
      </c>
      <c r="N92" s="29">
        <v>2476</v>
      </c>
      <c r="O92" s="29">
        <v>414</v>
      </c>
      <c r="P92" s="29">
        <v>707</v>
      </c>
      <c r="Q92" s="29">
        <v>62971</v>
      </c>
      <c r="R92" s="30">
        <v>0</v>
      </c>
      <c r="S92" s="30">
        <v>0</v>
      </c>
      <c r="T92" s="29">
        <v>0</v>
      </c>
      <c r="U92" s="30">
        <v>0</v>
      </c>
      <c r="V92" s="29">
        <v>-911</v>
      </c>
      <c r="W92" s="29">
        <v>0</v>
      </c>
      <c r="X92" s="31">
        <f t="shared" si="4"/>
        <v>128244</v>
      </c>
      <c r="Y92" s="29">
        <v>0</v>
      </c>
      <c r="Z92" s="11">
        <f t="shared" si="3"/>
        <v>128244</v>
      </c>
    </row>
    <row r="93" spans="1:26" x14ac:dyDescent="0.2">
      <c r="A93" s="17" t="s">
        <v>120</v>
      </c>
      <c r="B93" s="20" t="s">
        <v>404</v>
      </c>
      <c r="C93" s="29">
        <v>0</v>
      </c>
      <c r="D93" s="30">
        <v>0</v>
      </c>
      <c r="E93" s="29">
        <v>0</v>
      </c>
      <c r="F93" s="29">
        <v>0</v>
      </c>
      <c r="G93" s="29">
        <v>0</v>
      </c>
      <c r="H93" s="29">
        <v>409</v>
      </c>
      <c r="I93" s="29">
        <v>6769</v>
      </c>
      <c r="J93" s="29">
        <v>30528</v>
      </c>
      <c r="K93" s="29">
        <v>1898</v>
      </c>
      <c r="L93" s="29">
        <v>6361</v>
      </c>
      <c r="M93" s="29">
        <v>29349</v>
      </c>
      <c r="N93" s="29">
        <v>148057</v>
      </c>
      <c r="O93" s="29">
        <v>50323</v>
      </c>
      <c r="P93" s="29">
        <v>4304</v>
      </c>
      <c r="Q93" s="29">
        <v>0</v>
      </c>
      <c r="R93" s="30">
        <v>0</v>
      </c>
      <c r="S93" s="30">
        <v>0</v>
      </c>
      <c r="T93" s="29">
        <v>0</v>
      </c>
      <c r="U93" s="30">
        <v>14</v>
      </c>
      <c r="V93" s="29">
        <v>2174</v>
      </c>
      <c r="W93" s="29">
        <v>0</v>
      </c>
      <c r="X93" s="31">
        <f t="shared" si="4"/>
        <v>280186</v>
      </c>
      <c r="Y93" s="29">
        <v>1227.5889724359843</v>
      </c>
      <c r="Z93" s="11">
        <f t="shared" si="3"/>
        <v>281413.58897243597</v>
      </c>
    </row>
    <row r="94" spans="1:26" x14ac:dyDescent="0.2">
      <c r="A94" s="17" t="s">
        <v>121</v>
      </c>
      <c r="B94" s="18" t="s">
        <v>439</v>
      </c>
      <c r="C94" s="29">
        <v>0</v>
      </c>
      <c r="D94" s="30">
        <v>0</v>
      </c>
      <c r="E94" s="29">
        <v>0</v>
      </c>
      <c r="F94" s="29">
        <v>0</v>
      </c>
      <c r="G94" s="29">
        <v>0</v>
      </c>
      <c r="H94" s="29">
        <v>11</v>
      </c>
      <c r="I94" s="29">
        <v>691</v>
      </c>
      <c r="J94" s="29">
        <v>574</v>
      </c>
      <c r="K94" s="29">
        <v>9</v>
      </c>
      <c r="L94" s="29">
        <v>126</v>
      </c>
      <c r="M94" s="29">
        <v>3953</v>
      </c>
      <c r="N94" s="29">
        <v>800</v>
      </c>
      <c r="O94" s="29">
        <v>286</v>
      </c>
      <c r="P94" s="29">
        <v>81</v>
      </c>
      <c r="Q94" s="29">
        <v>0</v>
      </c>
      <c r="R94" s="30">
        <v>0</v>
      </c>
      <c r="S94" s="30">
        <v>0</v>
      </c>
      <c r="T94" s="29">
        <v>0</v>
      </c>
      <c r="U94" s="30">
        <v>0</v>
      </c>
      <c r="V94" s="29">
        <v>0</v>
      </c>
      <c r="W94" s="29">
        <v>0</v>
      </c>
      <c r="X94" s="31">
        <f t="shared" si="4"/>
        <v>6531</v>
      </c>
      <c r="Y94" s="29">
        <v>0</v>
      </c>
      <c r="Z94" s="11">
        <f t="shared" si="3"/>
        <v>6531</v>
      </c>
    </row>
    <row r="95" spans="1:26" x14ac:dyDescent="0.2">
      <c r="A95" s="17" t="s">
        <v>122</v>
      </c>
      <c r="B95" s="18" t="s">
        <v>286</v>
      </c>
      <c r="C95" s="29">
        <v>0</v>
      </c>
      <c r="D95" s="30">
        <v>0</v>
      </c>
      <c r="E95" s="29">
        <v>33411</v>
      </c>
      <c r="F95" s="29">
        <v>0</v>
      </c>
      <c r="G95" s="29">
        <v>0</v>
      </c>
      <c r="H95" s="29">
        <v>530</v>
      </c>
      <c r="I95" s="29">
        <v>0</v>
      </c>
      <c r="J95" s="29">
        <v>2176</v>
      </c>
      <c r="K95" s="29">
        <v>-1889</v>
      </c>
      <c r="L95" s="29">
        <v>-361</v>
      </c>
      <c r="M95" s="29">
        <v>26799</v>
      </c>
      <c r="N95" s="29">
        <v>1288</v>
      </c>
      <c r="O95" s="29">
        <v>483</v>
      </c>
      <c r="P95" s="29">
        <v>92</v>
      </c>
      <c r="Q95" s="29">
        <v>45857</v>
      </c>
      <c r="R95" s="30">
        <v>0</v>
      </c>
      <c r="S95" s="30">
        <v>0</v>
      </c>
      <c r="T95" s="29">
        <v>0</v>
      </c>
      <c r="U95" s="30">
        <v>0</v>
      </c>
      <c r="V95" s="29">
        <v>0</v>
      </c>
      <c r="W95" s="29">
        <v>0</v>
      </c>
      <c r="X95" s="31">
        <f t="shared" si="4"/>
        <v>108386</v>
      </c>
      <c r="Y95" s="29">
        <v>0</v>
      </c>
      <c r="Z95" s="11">
        <f t="shared" si="3"/>
        <v>108386</v>
      </c>
    </row>
    <row r="96" spans="1:26" x14ac:dyDescent="0.2">
      <c r="A96" s="17" t="s">
        <v>387</v>
      </c>
      <c r="B96" s="18" t="s">
        <v>440</v>
      </c>
      <c r="C96" s="29">
        <v>0</v>
      </c>
      <c r="D96" s="30">
        <v>0</v>
      </c>
      <c r="E96" s="29">
        <v>0</v>
      </c>
      <c r="F96" s="29">
        <v>0</v>
      </c>
      <c r="G96" s="29">
        <v>0</v>
      </c>
      <c r="H96" s="29">
        <v>0</v>
      </c>
      <c r="I96" s="29">
        <v>305</v>
      </c>
      <c r="J96" s="29">
        <v>2410</v>
      </c>
      <c r="K96" s="29">
        <v>37</v>
      </c>
      <c r="L96" s="29">
        <v>520</v>
      </c>
      <c r="M96" s="29">
        <v>2128</v>
      </c>
      <c r="N96" s="29">
        <v>248</v>
      </c>
      <c r="O96" s="29">
        <v>39</v>
      </c>
      <c r="P96" s="29">
        <v>48</v>
      </c>
      <c r="Q96" s="29">
        <v>0</v>
      </c>
      <c r="R96" s="30">
        <v>0</v>
      </c>
      <c r="S96" s="30">
        <v>0</v>
      </c>
      <c r="T96" s="29">
        <v>0</v>
      </c>
      <c r="U96" s="30">
        <v>0</v>
      </c>
      <c r="V96" s="29">
        <v>0</v>
      </c>
      <c r="W96" s="29">
        <v>0</v>
      </c>
      <c r="X96" s="31">
        <f t="shared" si="4"/>
        <v>5735</v>
      </c>
      <c r="Y96" s="29">
        <v>0</v>
      </c>
      <c r="Z96" s="11">
        <f t="shared" si="3"/>
        <v>5735</v>
      </c>
    </row>
    <row r="97" spans="1:26" x14ac:dyDescent="0.2">
      <c r="A97" s="17" t="s">
        <v>123</v>
      </c>
      <c r="B97" s="18" t="s">
        <v>287</v>
      </c>
      <c r="C97" s="29">
        <v>0</v>
      </c>
      <c r="D97" s="30">
        <v>0</v>
      </c>
      <c r="E97" s="29">
        <v>0</v>
      </c>
      <c r="F97" s="29">
        <v>0</v>
      </c>
      <c r="G97" s="29">
        <v>0</v>
      </c>
      <c r="H97" s="29">
        <v>0</v>
      </c>
      <c r="I97" s="29">
        <v>3927</v>
      </c>
      <c r="J97" s="29">
        <v>4352</v>
      </c>
      <c r="K97" s="29">
        <v>103</v>
      </c>
      <c r="L97" s="29">
        <v>798</v>
      </c>
      <c r="M97" s="29">
        <v>7759</v>
      </c>
      <c r="N97" s="29">
        <v>3310</v>
      </c>
      <c r="O97" s="29">
        <v>1215</v>
      </c>
      <c r="P97" s="29">
        <v>1100</v>
      </c>
      <c r="Q97" s="29">
        <v>22963</v>
      </c>
      <c r="R97" s="30">
        <v>0</v>
      </c>
      <c r="S97" s="30">
        <v>0</v>
      </c>
      <c r="T97" s="29">
        <v>0</v>
      </c>
      <c r="U97" s="30">
        <v>0</v>
      </c>
      <c r="V97" s="29">
        <v>0</v>
      </c>
      <c r="W97" s="29">
        <v>0</v>
      </c>
      <c r="X97" s="31">
        <f t="shared" si="4"/>
        <v>45527</v>
      </c>
      <c r="Y97" s="29">
        <v>0</v>
      </c>
      <c r="Z97" s="11">
        <f t="shared" si="3"/>
        <v>45527</v>
      </c>
    </row>
    <row r="98" spans="1:26" x14ac:dyDescent="0.2">
      <c r="A98" s="17" t="s">
        <v>124</v>
      </c>
      <c r="B98" s="18" t="s">
        <v>288</v>
      </c>
      <c r="C98" s="29">
        <v>0</v>
      </c>
      <c r="D98" s="30">
        <v>0</v>
      </c>
      <c r="E98" s="29">
        <v>0</v>
      </c>
      <c r="F98" s="29">
        <v>0</v>
      </c>
      <c r="G98" s="29">
        <v>0</v>
      </c>
      <c r="H98" s="29">
        <v>0</v>
      </c>
      <c r="I98" s="29">
        <v>6226</v>
      </c>
      <c r="J98" s="29">
        <v>3600</v>
      </c>
      <c r="K98" s="29">
        <v>-107</v>
      </c>
      <c r="L98" s="29">
        <v>834</v>
      </c>
      <c r="M98" s="29">
        <v>6889</v>
      </c>
      <c r="N98" s="29">
        <v>3443</v>
      </c>
      <c r="O98" s="29">
        <v>934</v>
      </c>
      <c r="P98" s="29">
        <v>757</v>
      </c>
      <c r="Q98" s="29">
        <v>17090</v>
      </c>
      <c r="R98" s="30">
        <v>0</v>
      </c>
      <c r="S98" s="30">
        <v>0</v>
      </c>
      <c r="T98" s="29">
        <v>0</v>
      </c>
      <c r="U98" s="30">
        <v>0</v>
      </c>
      <c r="V98" s="29">
        <v>0</v>
      </c>
      <c r="W98" s="29">
        <v>0</v>
      </c>
      <c r="X98" s="31">
        <f t="shared" si="4"/>
        <v>39666</v>
      </c>
      <c r="Y98" s="29">
        <v>0</v>
      </c>
      <c r="Z98" s="11">
        <f t="shared" si="3"/>
        <v>39666</v>
      </c>
    </row>
    <row r="99" spans="1:26" x14ac:dyDescent="0.2">
      <c r="A99" s="17" t="s">
        <v>125</v>
      </c>
      <c r="B99" s="18" t="s">
        <v>441</v>
      </c>
      <c r="C99" s="29">
        <v>0</v>
      </c>
      <c r="D99" s="30">
        <v>0</v>
      </c>
      <c r="E99" s="29">
        <v>0</v>
      </c>
      <c r="F99" s="29">
        <v>0</v>
      </c>
      <c r="G99" s="29">
        <v>0</v>
      </c>
      <c r="H99" s="29">
        <v>0</v>
      </c>
      <c r="I99" s="29">
        <v>3704</v>
      </c>
      <c r="J99" s="29">
        <v>-4709</v>
      </c>
      <c r="K99" s="29">
        <v>-1893</v>
      </c>
      <c r="L99" s="29">
        <v>402</v>
      </c>
      <c r="M99" s="29">
        <v>7428</v>
      </c>
      <c r="N99" s="29">
        <v>2017</v>
      </c>
      <c r="O99" s="29">
        <v>630</v>
      </c>
      <c r="P99" s="29">
        <v>1373</v>
      </c>
      <c r="Q99" s="29">
        <v>6978</v>
      </c>
      <c r="R99" s="30">
        <v>0</v>
      </c>
      <c r="S99" s="30">
        <v>0</v>
      </c>
      <c r="T99" s="29">
        <v>0</v>
      </c>
      <c r="U99" s="30">
        <v>0</v>
      </c>
      <c r="V99" s="29">
        <v>0</v>
      </c>
      <c r="W99" s="29">
        <v>0</v>
      </c>
      <c r="X99" s="31">
        <f t="shared" si="4"/>
        <v>15930</v>
      </c>
      <c r="Y99" s="29">
        <v>0</v>
      </c>
      <c r="Z99" s="11">
        <f t="shared" si="3"/>
        <v>15930</v>
      </c>
    </row>
    <row r="100" spans="1:26" x14ac:dyDescent="0.2">
      <c r="A100" s="17" t="s">
        <v>126</v>
      </c>
      <c r="B100" s="18" t="s">
        <v>442</v>
      </c>
      <c r="C100" s="29">
        <v>0</v>
      </c>
      <c r="D100" s="30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5136</v>
      </c>
      <c r="J100" s="29">
        <v>5616</v>
      </c>
      <c r="K100" s="29">
        <v>183</v>
      </c>
      <c r="L100" s="29">
        <v>901</v>
      </c>
      <c r="M100" s="29">
        <v>8538</v>
      </c>
      <c r="N100" s="29">
        <v>3499</v>
      </c>
      <c r="O100" s="29">
        <v>1248</v>
      </c>
      <c r="P100" s="29">
        <v>602</v>
      </c>
      <c r="Q100" s="29">
        <v>16673</v>
      </c>
      <c r="R100" s="30">
        <v>0</v>
      </c>
      <c r="S100" s="30">
        <v>0</v>
      </c>
      <c r="T100" s="29">
        <v>0</v>
      </c>
      <c r="U100" s="30">
        <v>0</v>
      </c>
      <c r="V100" s="29">
        <v>0</v>
      </c>
      <c r="W100" s="29">
        <v>0</v>
      </c>
      <c r="X100" s="31">
        <f t="shared" si="4"/>
        <v>42396</v>
      </c>
      <c r="Y100" s="29">
        <v>0</v>
      </c>
      <c r="Z100" s="11">
        <f t="shared" si="3"/>
        <v>42396</v>
      </c>
    </row>
    <row r="101" spans="1:26" x14ac:dyDescent="0.2">
      <c r="A101" s="17" t="s">
        <v>127</v>
      </c>
      <c r="B101" s="18" t="s">
        <v>289</v>
      </c>
      <c r="C101" s="29">
        <v>0</v>
      </c>
      <c r="D101" s="30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1903</v>
      </c>
      <c r="J101" s="29">
        <v>1846</v>
      </c>
      <c r="K101" s="29">
        <v>-424</v>
      </c>
      <c r="L101" s="29">
        <v>847</v>
      </c>
      <c r="M101" s="29">
        <v>8538</v>
      </c>
      <c r="N101" s="29">
        <v>2618</v>
      </c>
      <c r="O101" s="29">
        <v>739</v>
      </c>
      <c r="P101" s="29">
        <v>920</v>
      </c>
      <c r="Q101" s="29">
        <v>13872</v>
      </c>
      <c r="R101" s="30">
        <v>0</v>
      </c>
      <c r="S101" s="30">
        <v>0</v>
      </c>
      <c r="T101" s="29">
        <v>0</v>
      </c>
      <c r="U101" s="30">
        <v>0</v>
      </c>
      <c r="V101" s="29">
        <v>0</v>
      </c>
      <c r="W101" s="29">
        <v>0</v>
      </c>
      <c r="X101" s="31">
        <f t="shared" si="4"/>
        <v>30859</v>
      </c>
      <c r="Y101" s="29">
        <v>0</v>
      </c>
      <c r="Z101" s="11">
        <f t="shared" si="3"/>
        <v>30859</v>
      </c>
    </row>
    <row r="102" spans="1:26" x14ac:dyDescent="0.2">
      <c r="A102" s="17" t="s">
        <v>128</v>
      </c>
      <c r="B102" s="18" t="s">
        <v>290</v>
      </c>
      <c r="C102" s="29">
        <v>0</v>
      </c>
      <c r="D102" s="30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10138</v>
      </c>
      <c r="J102" s="29">
        <v>71345</v>
      </c>
      <c r="K102" s="29">
        <v>2780</v>
      </c>
      <c r="L102" s="29">
        <v>10014</v>
      </c>
      <c r="M102" s="29">
        <v>8924</v>
      </c>
      <c r="N102" s="29">
        <v>8670</v>
      </c>
      <c r="O102" s="29">
        <v>1973</v>
      </c>
      <c r="P102" s="29">
        <v>1582</v>
      </c>
      <c r="Q102" s="29">
        <v>283297</v>
      </c>
      <c r="R102" s="30">
        <v>0</v>
      </c>
      <c r="S102" s="30">
        <v>0</v>
      </c>
      <c r="T102" s="29">
        <v>0</v>
      </c>
      <c r="U102" s="30">
        <v>0</v>
      </c>
      <c r="V102" s="29">
        <v>0</v>
      </c>
      <c r="W102" s="29">
        <v>0</v>
      </c>
      <c r="X102" s="31">
        <f t="shared" si="4"/>
        <v>398723</v>
      </c>
      <c r="Y102" s="29">
        <v>0</v>
      </c>
      <c r="Z102" s="11">
        <f t="shared" si="3"/>
        <v>398723</v>
      </c>
    </row>
    <row r="103" spans="1:26" x14ac:dyDescent="0.2">
      <c r="A103" s="17" t="s">
        <v>129</v>
      </c>
      <c r="B103" s="18" t="s">
        <v>291</v>
      </c>
      <c r="C103" s="29">
        <v>0</v>
      </c>
      <c r="D103" s="30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7349</v>
      </c>
      <c r="J103" s="29">
        <v>1642</v>
      </c>
      <c r="K103" s="29">
        <v>-2208</v>
      </c>
      <c r="L103" s="29">
        <v>1247</v>
      </c>
      <c r="M103" s="29">
        <v>8746</v>
      </c>
      <c r="N103" s="29">
        <v>4649</v>
      </c>
      <c r="O103" s="29">
        <v>1760</v>
      </c>
      <c r="P103" s="29">
        <v>1724</v>
      </c>
      <c r="Q103" s="29">
        <v>32017</v>
      </c>
      <c r="R103" s="30">
        <v>0</v>
      </c>
      <c r="S103" s="30">
        <v>0</v>
      </c>
      <c r="T103" s="29">
        <v>0</v>
      </c>
      <c r="U103" s="30">
        <v>0</v>
      </c>
      <c r="V103" s="29">
        <v>0</v>
      </c>
      <c r="W103" s="29">
        <v>0</v>
      </c>
      <c r="X103" s="31">
        <f t="shared" si="4"/>
        <v>56926</v>
      </c>
      <c r="Y103" s="29">
        <v>0</v>
      </c>
      <c r="Z103" s="11">
        <f t="shared" si="3"/>
        <v>56926</v>
      </c>
    </row>
    <row r="104" spans="1:26" x14ac:dyDescent="0.2">
      <c r="A104" s="17" t="s">
        <v>130</v>
      </c>
      <c r="B104" s="18" t="s">
        <v>443</v>
      </c>
      <c r="C104" s="29">
        <v>0</v>
      </c>
      <c r="D104" s="30">
        <v>0</v>
      </c>
      <c r="E104" s="29">
        <v>0</v>
      </c>
      <c r="F104" s="29">
        <v>0</v>
      </c>
      <c r="G104" s="29">
        <v>0</v>
      </c>
      <c r="H104" s="29">
        <v>0</v>
      </c>
      <c r="I104" s="29">
        <v>9080</v>
      </c>
      <c r="J104" s="29">
        <v>14892</v>
      </c>
      <c r="K104" s="29">
        <v>-19</v>
      </c>
      <c r="L104" s="29">
        <v>2280</v>
      </c>
      <c r="M104" s="29">
        <v>7399</v>
      </c>
      <c r="N104" s="29">
        <v>4867</v>
      </c>
      <c r="O104" s="29">
        <v>1570</v>
      </c>
      <c r="P104" s="29">
        <v>1879</v>
      </c>
      <c r="Q104" s="29">
        <v>49654</v>
      </c>
      <c r="R104" s="30">
        <v>0</v>
      </c>
      <c r="S104" s="30">
        <v>0</v>
      </c>
      <c r="T104" s="29">
        <v>0</v>
      </c>
      <c r="U104" s="30">
        <v>0</v>
      </c>
      <c r="V104" s="29">
        <v>0</v>
      </c>
      <c r="W104" s="29">
        <v>0</v>
      </c>
      <c r="X104" s="31">
        <f t="shared" si="4"/>
        <v>91602</v>
      </c>
      <c r="Y104" s="29">
        <v>0</v>
      </c>
      <c r="Z104" s="11">
        <f t="shared" si="3"/>
        <v>91602</v>
      </c>
    </row>
    <row r="105" spans="1:26" x14ac:dyDescent="0.2">
      <c r="A105" s="17" t="s">
        <v>131</v>
      </c>
      <c r="B105" s="18" t="s">
        <v>292</v>
      </c>
      <c r="C105" s="29">
        <v>0</v>
      </c>
      <c r="D105" s="30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1558</v>
      </c>
      <c r="J105" s="29">
        <v>1724</v>
      </c>
      <c r="K105" s="29">
        <v>-22</v>
      </c>
      <c r="L105" s="29">
        <v>275</v>
      </c>
      <c r="M105" s="29">
        <v>8508</v>
      </c>
      <c r="N105" s="29">
        <v>1874</v>
      </c>
      <c r="O105" s="29">
        <v>612</v>
      </c>
      <c r="P105" s="29">
        <v>649</v>
      </c>
      <c r="Q105" s="29">
        <v>2828</v>
      </c>
      <c r="R105" s="30">
        <v>0</v>
      </c>
      <c r="S105" s="30">
        <v>0</v>
      </c>
      <c r="T105" s="29">
        <v>0</v>
      </c>
      <c r="U105" s="30">
        <v>0</v>
      </c>
      <c r="V105" s="29">
        <v>0</v>
      </c>
      <c r="W105" s="29">
        <v>0</v>
      </c>
      <c r="X105" s="31">
        <f t="shared" si="4"/>
        <v>18006</v>
      </c>
      <c r="Y105" s="29">
        <v>0</v>
      </c>
      <c r="Z105" s="11">
        <f t="shared" si="3"/>
        <v>18006</v>
      </c>
    </row>
    <row r="106" spans="1:26" x14ac:dyDescent="0.2">
      <c r="A106" s="17" t="s">
        <v>132</v>
      </c>
      <c r="B106" s="18" t="s">
        <v>293</v>
      </c>
      <c r="C106" s="29">
        <v>0</v>
      </c>
      <c r="D106" s="30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2771</v>
      </c>
      <c r="J106" s="29">
        <v>8230</v>
      </c>
      <c r="K106" s="29">
        <v>408</v>
      </c>
      <c r="L106" s="29">
        <v>1218</v>
      </c>
      <c r="M106" s="29">
        <v>9916</v>
      </c>
      <c r="N106" s="29">
        <v>3783</v>
      </c>
      <c r="O106" s="29">
        <v>1116</v>
      </c>
      <c r="P106" s="29">
        <v>1478</v>
      </c>
      <c r="Q106" s="29">
        <v>26530</v>
      </c>
      <c r="R106" s="30">
        <v>0</v>
      </c>
      <c r="S106" s="30">
        <v>0</v>
      </c>
      <c r="T106" s="29">
        <v>0</v>
      </c>
      <c r="U106" s="30">
        <v>0</v>
      </c>
      <c r="V106" s="29">
        <v>0</v>
      </c>
      <c r="W106" s="29">
        <v>0</v>
      </c>
      <c r="X106" s="31">
        <f t="shared" si="4"/>
        <v>55450</v>
      </c>
      <c r="Y106" s="29">
        <v>0</v>
      </c>
      <c r="Z106" s="11">
        <f t="shared" si="3"/>
        <v>55450</v>
      </c>
    </row>
    <row r="107" spans="1:26" x14ac:dyDescent="0.2">
      <c r="A107" s="17" t="s">
        <v>133</v>
      </c>
      <c r="B107" s="18" t="s">
        <v>294</v>
      </c>
      <c r="C107" s="29">
        <v>0</v>
      </c>
      <c r="D107" s="30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5161</v>
      </c>
      <c r="J107" s="29">
        <v>9600</v>
      </c>
      <c r="K107" s="29">
        <v>391</v>
      </c>
      <c r="L107" s="29">
        <v>1524</v>
      </c>
      <c r="M107" s="29">
        <v>9286</v>
      </c>
      <c r="N107" s="29">
        <v>5630</v>
      </c>
      <c r="O107" s="29">
        <v>2266</v>
      </c>
      <c r="P107" s="29">
        <v>2122</v>
      </c>
      <c r="Q107" s="29">
        <v>34303</v>
      </c>
      <c r="R107" s="30">
        <v>0</v>
      </c>
      <c r="S107" s="30">
        <v>0</v>
      </c>
      <c r="T107" s="29">
        <v>0</v>
      </c>
      <c r="U107" s="30">
        <v>0</v>
      </c>
      <c r="V107" s="29">
        <v>0</v>
      </c>
      <c r="W107" s="29">
        <v>0</v>
      </c>
      <c r="X107" s="31">
        <f t="shared" si="4"/>
        <v>70283</v>
      </c>
      <c r="Y107" s="29">
        <v>0</v>
      </c>
      <c r="Z107" s="11">
        <f t="shared" si="3"/>
        <v>70283</v>
      </c>
    </row>
    <row r="108" spans="1:26" x14ac:dyDescent="0.2">
      <c r="A108" s="17" t="s">
        <v>134</v>
      </c>
      <c r="B108" s="18" t="s">
        <v>444</v>
      </c>
      <c r="C108" s="29">
        <v>0</v>
      </c>
      <c r="D108" s="30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2390</v>
      </c>
      <c r="J108" s="29">
        <v>10276</v>
      </c>
      <c r="K108" s="29">
        <v>898</v>
      </c>
      <c r="L108" s="29">
        <v>342</v>
      </c>
      <c r="M108" s="29">
        <v>8807</v>
      </c>
      <c r="N108" s="29">
        <v>2596</v>
      </c>
      <c r="O108" s="29">
        <v>865</v>
      </c>
      <c r="P108" s="29">
        <v>783</v>
      </c>
      <c r="Q108" s="29">
        <v>9346</v>
      </c>
      <c r="R108" s="30">
        <v>0</v>
      </c>
      <c r="S108" s="30">
        <v>0</v>
      </c>
      <c r="T108" s="29">
        <v>0</v>
      </c>
      <c r="U108" s="30">
        <v>0</v>
      </c>
      <c r="V108" s="29">
        <v>0</v>
      </c>
      <c r="W108" s="29">
        <v>0</v>
      </c>
      <c r="X108" s="31">
        <f t="shared" si="4"/>
        <v>36303</v>
      </c>
      <c r="Y108" s="29">
        <v>0</v>
      </c>
      <c r="Z108" s="11">
        <f t="shared" si="3"/>
        <v>36303</v>
      </c>
    </row>
    <row r="109" spans="1:26" x14ac:dyDescent="0.2">
      <c r="A109" s="17" t="s">
        <v>135</v>
      </c>
      <c r="B109" s="18" t="s">
        <v>295</v>
      </c>
      <c r="C109" s="29">
        <v>0</v>
      </c>
      <c r="D109" s="30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4880</v>
      </c>
      <c r="J109" s="29">
        <v>2696</v>
      </c>
      <c r="K109" s="29">
        <v>-127</v>
      </c>
      <c r="L109" s="29">
        <v>320</v>
      </c>
      <c r="M109" s="29">
        <v>7699</v>
      </c>
      <c r="N109" s="29">
        <v>3064</v>
      </c>
      <c r="O109" s="29">
        <v>1049</v>
      </c>
      <c r="P109" s="29">
        <v>1066</v>
      </c>
      <c r="Q109" s="29">
        <v>13727</v>
      </c>
      <c r="R109" s="30">
        <v>0</v>
      </c>
      <c r="S109" s="30">
        <v>0</v>
      </c>
      <c r="T109" s="29">
        <v>0</v>
      </c>
      <c r="U109" s="30">
        <v>0</v>
      </c>
      <c r="V109" s="29">
        <v>0</v>
      </c>
      <c r="W109" s="29">
        <v>0</v>
      </c>
      <c r="X109" s="31">
        <f t="shared" si="4"/>
        <v>34374</v>
      </c>
      <c r="Y109" s="29">
        <v>0</v>
      </c>
      <c r="Z109" s="11">
        <f t="shared" si="3"/>
        <v>34374</v>
      </c>
    </row>
    <row r="110" spans="1:26" x14ac:dyDescent="0.2">
      <c r="A110" s="17" t="s">
        <v>136</v>
      </c>
      <c r="B110" s="18" t="s">
        <v>296</v>
      </c>
      <c r="C110" s="29">
        <v>0</v>
      </c>
      <c r="D110" s="30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4821</v>
      </c>
      <c r="J110" s="29">
        <v>21026</v>
      </c>
      <c r="K110" s="29">
        <v>1987</v>
      </c>
      <c r="L110" s="29">
        <v>1674</v>
      </c>
      <c r="M110" s="29">
        <v>8417</v>
      </c>
      <c r="N110" s="29">
        <v>3540</v>
      </c>
      <c r="O110" s="29">
        <v>1044</v>
      </c>
      <c r="P110" s="29">
        <v>405</v>
      </c>
      <c r="Q110" s="29">
        <v>35596</v>
      </c>
      <c r="R110" s="30">
        <v>0</v>
      </c>
      <c r="S110" s="30">
        <v>0</v>
      </c>
      <c r="T110" s="29">
        <v>0</v>
      </c>
      <c r="U110" s="30">
        <v>-8</v>
      </c>
      <c r="V110" s="29">
        <v>0</v>
      </c>
      <c r="W110" s="29">
        <v>0</v>
      </c>
      <c r="X110" s="31">
        <f t="shared" si="4"/>
        <v>78502</v>
      </c>
      <c r="Y110" s="29">
        <v>0</v>
      </c>
      <c r="Z110" s="11">
        <f t="shared" si="3"/>
        <v>78502</v>
      </c>
    </row>
    <row r="111" spans="1:26" x14ac:dyDescent="0.2">
      <c r="A111" s="17" t="s">
        <v>137</v>
      </c>
      <c r="B111" s="18" t="s">
        <v>297</v>
      </c>
      <c r="C111" s="29">
        <v>0</v>
      </c>
      <c r="D111" s="30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1193</v>
      </c>
      <c r="J111" s="29">
        <v>7776</v>
      </c>
      <c r="K111" s="29">
        <v>328</v>
      </c>
      <c r="L111" s="29">
        <v>1133</v>
      </c>
      <c r="M111" s="29">
        <v>8536</v>
      </c>
      <c r="N111" s="29">
        <v>4048</v>
      </c>
      <c r="O111" s="29">
        <v>1438</v>
      </c>
      <c r="P111" s="29">
        <v>1482</v>
      </c>
      <c r="Q111" s="29">
        <v>17668</v>
      </c>
      <c r="R111" s="30">
        <v>0</v>
      </c>
      <c r="S111" s="30">
        <v>0</v>
      </c>
      <c r="T111" s="29">
        <v>0</v>
      </c>
      <c r="U111" s="30">
        <v>0</v>
      </c>
      <c r="V111" s="29">
        <v>0</v>
      </c>
      <c r="W111" s="29">
        <v>0</v>
      </c>
      <c r="X111" s="31">
        <f t="shared" si="4"/>
        <v>43602</v>
      </c>
      <c r="Y111" s="29">
        <v>0</v>
      </c>
      <c r="Z111" s="11">
        <f t="shared" si="3"/>
        <v>43602</v>
      </c>
    </row>
    <row r="112" spans="1:26" x14ac:dyDescent="0.2">
      <c r="A112" s="17" t="s">
        <v>138</v>
      </c>
      <c r="B112" s="18" t="s">
        <v>298</v>
      </c>
      <c r="C112" s="29">
        <v>0</v>
      </c>
      <c r="D112" s="30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3332</v>
      </c>
      <c r="J112" s="29">
        <v>2803</v>
      </c>
      <c r="K112" s="29">
        <v>-822</v>
      </c>
      <c r="L112" s="29">
        <v>982</v>
      </c>
      <c r="M112" s="29">
        <v>7938</v>
      </c>
      <c r="N112" s="29">
        <v>3018</v>
      </c>
      <c r="O112" s="29">
        <v>945</v>
      </c>
      <c r="P112" s="29">
        <v>1015</v>
      </c>
      <c r="Q112" s="29">
        <v>22298</v>
      </c>
      <c r="R112" s="30">
        <v>0</v>
      </c>
      <c r="S112" s="30">
        <v>0</v>
      </c>
      <c r="T112" s="29">
        <v>0</v>
      </c>
      <c r="U112" s="30">
        <v>0</v>
      </c>
      <c r="V112" s="29">
        <v>0</v>
      </c>
      <c r="W112" s="29">
        <v>0</v>
      </c>
      <c r="X112" s="31">
        <f t="shared" si="4"/>
        <v>41509</v>
      </c>
      <c r="Y112" s="29">
        <v>0</v>
      </c>
      <c r="Z112" s="11">
        <f t="shared" si="3"/>
        <v>41509</v>
      </c>
    </row>
    <row r="113" spans="1:26" x14ac:dyDescent="0.2">
      <c r="A113" s="17" t="s">
        <v>139</v>
      </c>
      <c r="B113" s="18" t="s">
        <v>299</v>
      </c>
      <c r="C113" s="29">
        <v>0</v>
      </c>
      <c r="D113" s="30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4561</v>
      </c>
      <c r="J113" s="29">
        <v>8934</v>
      </c>
      <c r="K113" s="29">
        <v>-622</v>
      </c>
      <c r="L113" s="29">
        <v>1059</v>
      </c>
      <c r="M113" s="29">
        <v>9646</v>
      </c>
      <c r="N113" s="29">
        <v>3728</v>
      </c>
      <c r="O113" s="29">
        <v>1124</v>
      </c>
      <c r="P113" s="29">
        <v>1507</v>
      </c>
      <c r="Q113" s="29">
        <v>37576</v>
      </c>
      <c r="R113" s="30">
        <v>0</v>
      </c>
      <c r="S113" s="30">
        <v>0</v>
      </c>
      <c r="T113" s="29">
        <v>0</v>
      </c>
      <c r="U113" s="30">
        <v>0</v>
      </c>
      <c r="V113" s="29">
        <v>0</v>
      </c>
      <c r="W113" s="29">
        <v>0</v>
      </c>
      <c r="X113" s="31">
        <f t="shared" si="4"/>
        <v>67513</v>
      </c>
      <c r="Y113" s="29">
        <v>0</v>
      </c>
      <c r="Z113" s="11">
        <f t="shared" si="3"/>
        <v>67513</v>
      </c>
    </row>
    <row r="114" spans="1:26" x14ac:dyDescent="0.2">
      <c r="A114" s="17" t="s">
        <v>140</v>
      </c>
      <c r="B114" s="18" t="s">
        <v>300</v>
      </c>
      <c r="C114" s="29">
        <v>0</v>
      </c>
      <c r="D114" s="30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6339</v>
      </c>
      <c r="J114" s="29">
        <v>19287</v>
      </c>
      <c r="K114" s="29">
        <v>1579</v>
      </c>
      <c r="L114" s="29">
        <v>1145</v>
      </c>
      <c r="M114" s="29">
        <v>9317</v>
      </c>
      <c r="N114" s="29">
        <v>4748</v>
      </c>
      <c r="O114" s="29">
        <v>1758</v>
      </c>
      <c r="P114" s="29">
        <v>1093</v>
      </c>
      <c r="Q114" s="29">
        <v>20971</v>
      </c>
      <c r="R114" s="30">
        <v>0</v>
      </c>
      <c r="S114" s="30">
        <v>0</v>
      </c>
      <c r="T114" s="29">
        <v>0</v>
      </c>
      <c r="U114" s="30">
        <v>0</v>
      </c>
      <c r="V114" s="29">
        <v>0</v>
      </c>
      <c r="W114" s="29">
        <v>0</v>
      </c>
      <c r="X114" s="31">
        <f t="shared" si="4"/>
        <v>66237</v>
      </c>
      <c r="Y114" s="29">
        <v>0</v>
      </c>
      <c r="Z114" s="11">
        <f t="shared" si="3"/>
        <v>66237</v>
      </c>
    </row>
    <row r="115" spans="1:26" x14ac:dyDescent="0.2">
      <c r="A115" s="17" t="s">
        <v>141</v>
      </c>
      <c r="B115" s="18" t="s">
        <v>301</v>
      </c>
      <c r="C115" s="29">
        <v>0</v>
      </c>
      <c r="D115" s="30">
        <v>0</v>
      </c>
      <c r="E115" s="29">
        <v>0</v>
      </c>
      <c r="F115" s="29">
        <v>0</v>
      </c>
      <c r="G115" s="29">
        <v>0</v>
      </c>
      <c r="H115" s="29">
        <v>0</v>
      </c>
      <c r="I115" s="29">
        <v>13905</v>
      </c>
      <c r="J115" s="29">
        <v>29442</v>
      </c>
      <c r="K115" s="29">
        <v>-926</v>
      </c>
      <c r="L115" s="29">
        <v>4551</v>
      </c>
      <c r="M115" s="29">
        <v>11654</v>
      </c>
      <c r="N115" s="29">
        <v>8545</v>
      </c>
      <c r="O115" s="29">
        <v>2761</v>
      </c>
      <c r="P115" s="29">
        <v>3592</v>
      </c>
      <c r="Q115" s="29">
        <v>100985</v>
      </c>
      <c r="R115" s="30">
        <v>0</v>
      </c>
      <c r="S115" s="30">
        <v>0</v>
      </c>
      <c r="T115" s="29">
        <v>0</v>
      </c>
      <c r="U115" s="30">
        <v>-8</v>
      </c>
      <c r="V115" s="29">
        <v>0</v>
      </c>
      <c r="W115" s="29">
        <v>0</v>
      </c>
      <c r="X115" s="31">
        <f t="shared" si="4"/>
        <v>174501</v>
      </c>
      <c r="Y115" s="29">
        <v>0</v>
      </c>
      <c r="Z115" s="11">
        <f t="shared" si="3"/>
        <v>174501</v>
      </c>
    </row>
    <row r="116" spans="1:26" x14ac:dyDescent="0.2">
      <c r="A116" s="17" t="s">
        <v>142</v>
      </c>
      <c r="B116" s="18" t="s">
        <v>302</v>
      </c>
      <c r="C116" s="29">
        <v>0</v>
      </c>
      <c r="D116" s="30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4479</v>
      </c>
      <c r="J116" s="29">
        <v>13842</v>
      </c>
      <c r="K116" s="29">
        <v>1516</v>
      </c>
      <c r="L116" s="29">
        <v>571</v>
      </c>
      <c r="M116" s="29">
        <v>7939</v>
      </c>
      <c r="N116" s="29">
        <v>3127</v>
      </c>
      <c r="O116" s="29">
        <v>1162</v>
      </c>
      <c r="P116" s="29">
        <v>798</v>
      </c>
      <c r="Q116" s="29">
        <v>13973</v>
      </c>
      <c r="R116" s="30">
        <v>0</v>
      </c>
      <c r="S116" s="30">
        <v>0</v>
      </c>
      <c r="T116" s="29">
        <v>0</v>
      </c>
      <c r="U116" s="30">
        <v>0</v>
      </c>
      <c r="V116" s="29">
        <v>0</v>
      </c>
      <c r="W116" s="29">
        <v>0</v>
      </c>
      <c r="X116" s="31">
        <f t="shared" si="4"/>
        <v>47407</v>
      </c>
      <c r="Y116" s="29">
        <v>0</v>
      </c>
      <c r="Z116" s="11">
        <f t="shared" si="3"/>
        <v>47407</v>
      </c>
    </row>
    <row r="117" spans="1:26" x14ac:dyDescent="0.2">
      <c r="A117" s="17" t="s">
        <v>143</v>
      </c>
      <c r="B117" s="18" t="s">
        <v>445</v>
      </c>
      <c r="C117" s="29">
        <v>0</v>
      </c>
      <c r="D117" s="30">
        <v>0</v>
      </c>
      <c r="E117" s="29">
        <v>0</v>
      </c>
      <c r="F117" s="29">
        <v>0</v>
      </c>
      <c r="G117" s="29">
        <v>0</v>
      </c>
      <c r="H117" s="29">
        <v>0</v>
      </c>
      <c r="I117" s="29">
        <v>5583</v>
      </c>
      <c r="J117" s="29">
        <v>13052</v>
      </c>
      <c r="K117" s="29">
        <v>682</v>
      </c>
      <c r="L117" s="29">
        <v>1642</v>
      </c>
      <c r="M117" s="29">
        <v>10486</v>
      </c>
      <c r="N117" s="29">
        <v>4205</v>
      </c>
      <c r="O117" s="29">
        <v>1272</v>
      </c>
      <c r="P117" s="29">
        <v>2393</v>
      </c>
      <c r="Q117" s="29">
        <v>42955</v>
      </c>
      <c r="R117" s="30">
        <v>0</v>
      </c>
      <c r="S117" s="30">
        <v>0</v>
      </c>
      <c r="T117" s="29">
        <v>0</v>
      </c>
      <c r="U117" s="30">
        <v>0</v>
      </c>
      <c r="V117" s="29">
        <v>0</v>
      </c>
      <c r="W117" s="29">
        <v>0</v>
      </c>
      <c r="X117" s="31">
        <f t="shared" si="4"/>
        <v>82270</v>
      </c>
      <c r="Y117" s="29">
        <v>0</v>
      </c>
      <c r="Z117" s="11">
        <f t="shared" si="3"/>
        <v>82270</v>
      </c>
    </row>
    <row r="118" spans="1:26" x14ac:dyDescent="0.2">
      <c r="A118" s="17" t="s">
        <v>144</v>
      </c>
      <c r="B118" s="18" t="s">
        <v>303</v>
      </c>
      <c r="C118" s="29">
        <v>0</v>
      </c>
      <c r="D118" s="30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7651</v>
      </c>
      <c r="J118" s="29">
        <v>17058</v>
      </c>
      <c r="K118" s="29">
        <v>1074</v>
      </c>
      <c r="L118" s="29">
        <v>1482</v>
      </c>
      <c r="M118" s="29">
        <v>6917</v>
      </c>
      <c r="N118" s="29">
        <v>4382</v>
      </c>
      <c r="O118" s="29">
        <v>1389</v>
      </c>
      <c r="P118" s="29">
        <v>1942</v>
      </c>
      <c r="Q118" s="29">
        <v>37540</v>
      </c>
      <c r="R118" s="30">
        <v>0</v>
      </c>
      <c r="S118" s="30">
        <v>0</v>
      </c>
      <c r="T118" s="29">
        <v>0</v>
      </c>
      <c r="U118" s="30">
        <v>14</v>
      </c>
      <c r="V118" s="29">
        <v>0</v>
      </c>
      <c r="W118" s="29">
        <v>0</v>
      </c>
      <c r="X118" s="31">
        <f t="shared" si="4"/>
        <v>79449</v>
      </c>
      <c r="Y118" s="29">
        <v>0</v>
      </c>
      <c r="Z118" s="11">
        <f t="shared" si="3"/>
        <v>79449</v>
      </c>
    </row>
    <row r="119" spans="1:26" x14ac:dyDescent="0.2">
      <c r="A119" s="17" t="s">
        <v>145</v>
      </c>
      <c r="B119" s="18" t="s">
        <v>304</v>
      </c>
      <c r="C119" s="29">
        <v>0</v>
      </c>
      <c r="D119" s="30">
        <v>0</v>
      </c>
      <c r="E119" s="29">
        <v>0</v>
      </c>
      <c r="F119" s="29">
        <v>0</v>
      </c>
      <c r="G119" s="29">
        <v>0</v>
      </c>
      <c r="H119" s="29">
        <v>0</v>
      </c>
      <c r="I119" s="29">
        <v>3944</v>
      </c>
      <c r="J119" s="29">
        <v>4834</v>
      </c>
      <c r="K119" s="29">
        <v>174</v>
      </c>
      <c r="L119" s="29">
        <v>945</v>
      </c>
      <c r="M119" s="29">
        <v>9317</v>
      </c>
      <c r="N119" s="29">
        <v>2347</v>
      </c>
      <c r="O119" s="29">
        <v>718</v>
      </c>
      <c r="P119" s="29">
        <v>1065</v>
      </c>
      <c r="Q119" s="29">
        <v>20187</v>
      </c>
      <c r="R119" s="30">
        <v>0</v>
      </c>
      <c r="S119" s="30">
        <v>0</v>
      </c>
      <c r="T119" s="29">
        <v>0</v>
      </c>
      <c r="U119" s="30">
        <v>0</v>
      </c>
      <c r="V119" s="29">
        <v>0</v>
      </c>
      <c r="W119" s="29">
        <v>0</v>
      </c>
      <c r="X119" s="31">
        <f t="shared" si="4"/>
        <v>43531</v>
      </c>
      <c r="Y119" s="29">
        <v>0</v>
      </c>
      <c r="Z119" s="11">
        <f t="shared" si="3"/>
        <v>43531</v>
      </c>
    </row>
    <row r="120" spans="1:26" x14ac:dyDescent="0.2">
      <c r="A120" s="17" t="s">
        <v>146</v>
      </c>
      <c r="B120" s="18" t="s">
        <v>446</v>
      </c>
      <c r="C120" s="29">
        <v>423545</v>
      </c>
      <c r="D120" s="30">
        <v>0</v>
      </c>
      <c r="E120" s="29">
        <v>2139</v>
      </c>
      <c r="F120" s="29">
        <v>0</v>
      </c>
      <c r="G120" s="29">
        <v>145649</v>
      </c>
      <c r="H120" s="29">
        <v>1084</v>
      </c>
      <c r="I120" s="29">
        <v>15919</v>
      </c>
      <c r="J120" s="29">
        <v>14433</v>
      </c>
      <c r="K120" s="29">
        <v>425</v>
      </c>
      <c r="L120" s="29">
        <v>2853</v>
      </c>
      <c r="M120" s="29">
        <v>54044</v>
      </c>
      <c r="N120" s="29">
        <v>31840</v>
      </c>
      <c r="O120" s="29">
        <v>12672</v>
      </c>
      <c r="P120" s="29">
        <v>100072</v>
      </c>
      <c r="Q120" s="29">
        <v>0</v>
      </c>
      <c r="R120" s="30">
        <v>96086</v>
      </c>
      <c r="S120" s="30">
        <v>0</v>
      </c>
      <c r="T120" s="29">
        <v>-566</v>
      </c>
      <c r="U120" s="30">
        <v>-8</v>
      </c>
      <c r="V120" s="29">
        <v>0</v>
      </c>
      <c r="W120" s="29">
        <v>-695859</v>
      </c>
      <c r="X120" s="31">
        <f t="shared" si="4"/>
        <v>204328</v>
      </c>
      <c r="Y120" s="29">
        <v>-172.63371133837563</v>
      </c>
      <c r="Z120" s="11">
        <f t="shared" si="3"/>
        <v>204155.36628866164</v>
      </c>
    </row>
    <row r="121" spans="1:26" x14ac:dyDescent="0.2">
      <c r="A121" s="17" t="s">
        <v>388</v>
      </c>
      <c r="B121" s="18" t="s">
        <v>389</v>
      </c>
      <c r="C121" s="29">
        <v>0</v>
      </c>
      <c r="D121" s="30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883</v>
      </c>
      <c r="N121" s="29">
        <v>64</v>
      </c>
      <c r="O121" s="29">
        <v>15</v>
      </c>
      <c r="P121" s="29">
        <v>3</v>
      </c>
      <c r="Q121" s="29">
        <v>0</v>
      </c>
      <c r="R121" s="30">
        <v>0</v>
      </c>
      <c r="S121" s="30">
        <v>0</v>
      </c>
      <c r="T121" s="29">
        <v>0</v>
      </c>
      <c r="U121" s="30">
        <v>0</v>
      </c>
      <c r="V121" s="29">
        <v>0</v>
      </c>
      <c r="W121" s="29">
        <v>0</v>
      </c>
      <c r="X121" s="31">
        <f t="shared" si="4"/>
        <v>965</v>
      </c>
      <c r="Y121" s="29">
        <v>0</v>
      </c>
      <c r="Z121" s="11">
        <f t="shared" si="3"/>
        <v>965</v>
      </c>
    </row>
    <row r="122" spans="1:26" x14ac:dyDescent="0.2">
      <c r="A122" s="17" t="s">
        <v>147</v>
      </c>
      <c r="B122" s="20" t="s">
        <v>305</v>
      </c>
      <c r="C122" s="29">
        <v>0</v>
      </c>
      <c r="D122" s="30">
        <v>0</v>
      </c>
      <c r="E122" s="29">
        <v>0</v>
      </c>
      <c r="F122" s="29">
        <v>0</v>
      </c>
      <c r="G122" s="29">
        <v>0</v>
      </c>
      <c r="H122" s="29">
        <v>0</v>
      </c>
      <c r="I122" s="29">
        <v>459</v>
      </c>
      <c r="J122" s="29">
        <v>9544</v>
      </c>
      <c r="K122" s="29">
        <v>1672</v>
      </c>
      <c r="L122" s="29">
        <v>1950</v>
      </c>
      <c r="M122" s="29">
        <v>854</v>
      </c>
      <c r="N122" s="29">
        <v>15</v>
      </c>
      <c r="O122" s="29">
        <v>7</v>
      </c>
      <c r="P122" s="29">
        <v>0</v>
      </c>
      <c r="Q122" s="29">
        <v>0</v>
      </c>
      <c r="R122" s="30">
        <v>0</v>
      </c>
      <c r="S122" s="30">
        <v>0</v>
      </c>
      <c r="T122" s="29">
        <v>0</v>
      </c>
      <c r="U122" s="30">
        <v>0</v>
      </c>
      <c r="V122" s="29">
        <v>0</v>
      </c>
      <c r="W122" s="29">
        <v>0</v>
      </c>
      <c r="X122" s="31">
        <f t="shared" si="4"/>
        <v>14501</v>
      </c>
      <c r="Y122" s="29">
        <v>0</v>
      </c>
      <c r="Z122" s="11">
        <f t="shared" si="3"/>
        <v>14501</v>
      </c>
    </row>
    <row r="123" spans="1:26" x14ac:dyDescent="0.2">
      <c r="A123" s="17" t="s">
        <v>148</v>
      </c>
      <c r="B123" s="20" t="s">
        <v>306</v>
      </c>
      <c r="C123" s="29">
        <v>0</v>
      </c>
      <c r="D123" s="30">
        <v>0</v>
      </c>
      <c r="E123" s="29">
        <v>0</v>
      </c>
      <c r="F123" s="29">
        <v>-831</v>
      </c>
      <c r="G123" s="29">
        <v>0</v>
      </c>
      <c r="H123" s="29">
        <v>0</v>
      </c>
      <c r="I123" s="29">
        <v>203</v>
      </c>
      <c r="J123" s="29">
        <v>2810</v>
      </c>
      <c r="K123" s="29">
        <v>60</v>
      </c>
      <c r="L123" s="29">
        <v>581</v>
      </c>
      <c r="M123" s="29">
        <v>898</v>
      </c>
      <c r="N123" s="29">
        <v>17</v>
      </c>
      <c r="O123" s="29">
        <v>7</v>
      </c>
      <c r="P123" s="29">
        <v>4</v>
      </c>
      <c r="Q123" s="29">
        <v>0</v>
      </c>
      <c r="R123" s="30">
        <v>-1605</v>
      </c>
      <c r="S123" s="30">
        <v>0</v>
      </c>
      <c r="T123" s="29">
        <v>0</v>
      </c>
      <c r="U123" s="30">
        <v>0</v>
      </c>
      <c r="V123" s="29">
        <v>0</v>
      </c>
      <c r="W123" s="29">
        <v>0</v>
      </c>
      <c r="X123" s="31">
        <f t="shared" si="4"/>
        <v>2144</v>
      </c>
      <c r="Y123" s="29">
        <v>0</v>
      </c>
      <c r="Z123" s="11">
        <f t="shared" si="3"/>
        <v>2144</v>
      </c>
    </row>
    <row r="124" spans="1:26" x14ac:dyDescent="0.2">
      <c r="A124" s="17" t="s">
        <v>390</v>
      </c>
      <c r="B124" s="18" t="s">
        <v>391</v>
      </c>
      <c r="C124" s="29">
        <v>0</v>
      </c>
      <c r="D124" s="30">
        <v>0</v>
      </c>
      <c r="E124" s="29">
        <v>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7</v>
      </c>
      <c r="M124" s="29">
        <v>419</v>
      </c>
      <c r="N124" s="29">
        <v>127</v>
      </c>
      <c r="O124" s="29">
        <v>44</v>
      </c>
      <c r="P124" s="29">
        <v>-1</v>
      </c>
      <c r="Q124" s="29">
        <v>0</v>
      </c>
      <c r="R124" s="30">
        <v>0</v>
      </c>
      <c r="S124" s="30">
        <v>0</v>
      </c>
      <c r="T124" s="29">
        <v>0</v>
      </c>
      <c r="U124" s="30">
        <v>0</v>
      </c>
      <c r="V124" s="29">
        <v>0</v>
      </c>
      <c r="W124" s="29">
        <v>0</v>
      </c>
      <c r="X124" s="31">
        <f t="shared" si="4"/>
        <v>596</v>
      </c>
      <c r="Y124" s="29">
        <v>0</v>
      </c>
      <c r="Z124" s="11">
        <f t="shared" si="3"/>
        <v>596</v>
      </c>
    </row>
    <row r="125" spans="1:26" x14ac:dyDescent="0.2">
      <c r="A125" s="17" t="s">
        <v>380</v>
      </c>
      <c r="B125" s="18" t="s">
        <v>447</v>
      </c>
      <c r="C125" s="29">
        <v>-26909</v>
      </c>
      <c r="D125" s="30">
        <v>0</v>
      </c>
      <c r="E125" s="29">
        <v>0</v>
      </c>
      <c r="F125" s="29">
        <v>0</v>
      </c>
      <c r="G125" s="29">
        <v>11360</v>
      </c>
      <c r="H125" s="29">
        <v>10</v>
      </c>
      <c r="I125" s="29">
        <v>657</v>
      </c>
      <c r="J125" s="29">
        <v>1215</v>
      </c>
      <c r="K125" s="29">
        <v>40</v>
      </c>
      <c r="L125" s="29">
        <v>264</v>
      </c>
      <c r="M125" s="29">
        <v>9420</v>
      </c>
      <c r="N125" s="29">
        <v>6277</v>
      </c>
      <c r="O125" s="29">
        <v>2975</v>
      </c>
      <c r="P125" s="29">
        <v>1361</v>
      </c>
      <c r="Q125" s="29">
        <v>0</v>
      </c>
      <c r="R125" s="30">
        <v>14119</v>
      </c>
      <c r="S125" s="30">
        <v>0</v>
      </c>
      <c r="T125" s="29">
        <v>0</v>
      </c>
      <c r="U125" s="30">
        <v>0</v>
      </c>
      <c r="V125" s="29">
        <v>-835</v>
      </c>
      <c r="W125" s="29">
        <v>0</v>
      </c>
      <c r="X125" s="31">
        <f t="shared" si="4"/>
        <v>19954</v>
      </c>
      <c r="Y125" s="29">
        <v>-25.721702277944551</v>
      </c>
      <c r="Z125" s="11">
        <f t="shared" si="3"/>
        <v>19928.278297722056</v>
      </c>
    </row>
    <row r="126" spans="1:26" x14ac:dyDescent="0.2">
      <c r="A126" s="17" t="s">
        <v>392</v>
      </c>
      <c r="B126" s="18" t="s">
        <v>393</v>
      </c>
      <c r="C126" s="29">
        <v>0</v>
      </c>
      <c r="D126" s="30">
        <v>0</v>
      </c>
      <c r="E126" s="29">
        <v>-2725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344</v>
      </c>
      <c r="N126" s="29">
        <v>30</v>
      </c>
      <c r="O126" s="29">
        <v>12</v>
      </c>
      <c r="P126" s="29">
        <v>0</v>
      </c>
      <c r="Q126" s="29">
        <v>0</v>
      </c>
      <c r="R126" s="30">
        <v>0</v>
      </c>
      <c r="S126" s="30">
        <v>0</v>
      </c>
      <c r="T126" s="29">
        <v>0</v>
      </c>
      <c r="U126" s="30">
        <v>0</v>
      </c>
      <c r="V126" s="29">
        <v>0</v>
      </c>
      <c r="W126" s="29">
        <v>0</v>
      </c>
      <c r="X126" s="31">
        <f t="shared" si="4"/>
        <v>-2339</v>
      </c>
      <c r="Y126" s="29">
        <v>0</v>
      </c>
      <c r="Z126" s="11">
        <f t="shared" si="3"/>
        <v>-2339</v>
      </c>
    </row>
    <row r="127" spans="1:26" x14ac:dyDescent="0.2">
      <c r="A127" s="17" t="s">
        <v>149</v>
      </c>
      <c r="B127" s="18" t="s">
        <v>307</v>
      </c>
      <c r="C127" s="29">
        <v>0</v>
      </c>
      <c r="D127" s="30">
        <v>0</v>
      </c>
      <c r="E127" s="29">
        <v>0</v>
      </c>
      <c r="F127" s="29">
        <v>0</v>
      </c>
      <c r="G127" s="29">
        <v>0</v>
      </c>
      <c r="H127" s="29">
        <v>317</v>
      </c>
      <c r="I127" s="29">
        <v>3329</v>
      </c>
      <c r="J127" s="29">
        <v>4461</v>
      </c>
      <c r="K127" s="29">
        <v>144</v>
      </c>
      <c r="L127" s="29">
        <v>970</v>
      </c>
      <c r="M127" s="29">
        <v>37177</v>
      </c>
      <c r="N127" s="29">
        <v>4860</v>
      </c>
      <c r="O127" s="29">
        <v>1951</v>
      </c>
      <c r="P127" s="29">
        <v>3582</v>
      </c>
      <c r="Q127" s="29">
        <v>0</v>
      </c>
      <c r="R127" s="30">
        <v>0</v>
      </c>
      <c r="S127" s="30">
        <v>0</v>
      </c>
      <c r="T127" s="29">
        <v>0</v>
      </c>
      <c r="U127" s="30">
        <v>0</v>
      </c>
      <c r="V127" s="29">
        <v>0</v>
      </c>
      <c r="W127" s="29">
        <v>0</v>
      </c>
      <c r="X127" s="31">
        <f t="shared" si="4"/>
        <v>56791</v>
      </c>
      <c r="Y127" s="29">
        <v>-538.52993267580564</v>
      </c>
      <c r="Z127" s="11">
        <f t="shared" si="3"/>
        <v>56252.470067324197</v>
      </c>
    </row>
    <row r="128" spans="1:26" x14ac:dyDescent="0.2">
      <c r="A128" s="17" t="s">
        <v>150</v>
      </c>
      <c r="B128" s="18" t="s">
        <v>448</v>
      </c>
      <c r="C128" s="29">
        <v>0</v>
      </c>
      <c r="D128" s="30">
        <v>0</v>
      </c>
      <c r="E128" s="29">
        <v>3667</v>
      </c>
      <c r="F128" s="29">
        <v>0</v>
      </c>
      <c r="G128" s="29">
        <v>0</v>
      </c>
      <c r="H128" s="29">
        <v>1452</v>
      </c>
      <c r="I128" s="29">
        <v>10351</v>
      </c>
      <c r="J128" s="29">
        <v>11946</v>
      </c>
      <c r="K128" s="29">
        <v>84</v>
      </c>
      <c r="L128" s="29">
        <v>2391</v>
      </c>
      <c r="M128" s="29">
        <v>16376</v>
      </c>
      <c r="N128" s="29">
        <v>12297</v>
      </c>
      <c r="O128" s="29">
        <v>2762</v>
      </c>
      <c r="P128" s="29">
        <v>399</v>
      </c>
      <c r="Q128" s="29">
        <v>0</v>
      </c>
      <c r="R128" s="30">
        <v>0</v>
      </c>
      <c r="S128" s="30">
        <v>0</v>
      </c>
      <c r="T128" s="29">
        <v>0</v>
      </c>
      <c r="U128" s="30">
        <v>0</v>
      </c>
      <c r="V128" s="29">
        <v>0</v>
      </c>
      <c r="W128" s="29">
        <v>0</v>
      </c>
      <c r="X128" s="31">
        <f t="shared" si="4"/>
        <v>61725</v>
      </c>
      <c r="Y128" s="29">
        <v>5446.8551089227067</v>
      </c>
      <c r="Z128" s="11">
        <f t="shared" si="3"/>
        <v>67171.855108922711</v>
      </c>
    </row>
    <row r="129" spans="1:26" x14ac:dyDescent="0.2">
      <c r="A129" s="17" t="s">
        <v>151</v>
      </c>
      <c r="B129" s="25" t="s">
        <v>308</v>
      </c>
      <c r="C129" s="29">
        <v>0</v>
      </c>
      <c r="D129" s="30">
        <v>0</v>
      </c>
      <c r="E129" s="29">
        <v>0</v>
      </c>
      <c r="F129" s="29">
        <v>0</v>
      </c>
      <c r="G129" s="29">
        <v>0</v>
      </c>
      <c r="H129" s="29">
        <v>3</v>
      </c>
      <c r="I129" s="29">
        <v>316</v>
      </c>
      <c r="J129" s="29">
        <v>121</v>
      </c>
      <c r="K129" s="29">
        <v>2</v>
      </c>
      <c r="L129" s="29">
        <v>33</v>
      </c>
      <c r="M129" s="29">
        <v>1571</v>
      </c>
      <c r="N129" s="29">
        <v>414</v>
      </c>
      <c r="O129" s="29">
        <v>79</v>
      </c>
      <c r="P129" s="29">
        <v>868</v>
      </c>
      <c r="Q129" s="29">
        <v>0</v>
      </c>
      <c r="R129" s="30">
        <v>0</v>
      </c>
      <c r="S129" s="30">
        <v>0</v>
      </c>
      <c r="T129" s="29">
        <v>0</v>
      </c>
      <c r="U129" s="30">
        <v>0</v>
      </c>
      <c r="V129" s="29">
        <v>-163</v>
      </c>
      <c r="W129" s="29">
        <v>0</v>
      </c>
      <c r="X129" s="31">
        <f t="shared" si="4"/>
        <v>3244</v>
      </c>
      <c r="Y129" s="29">
        <v>-22.124315733710048</v>
      </c>
      <c r="Z129" s="11">
        <f t="shared" si="3"/>
        <v>3221.8756842662901</v>
      </c>
    </row>
    <row r="130" spans="1:26" x14ac:dyDescent="0.2">
      <c r="A130" s="17" t="s">
        <v>152</v>
      </c>
      <c r="B130" s="18" t="s">
        <v>309</v>
      </c>
      <c r="C130" s="29">
        <v>0</v>
      </c>
      <c r="D130" s="30">
        <v>0</v>
      </c>
      <c r="E130" s="29">
        <v>0</v>
      </c>
      <c r="F130" s="29">
        <v>0</v>
      </c>
      <c r="G130" s="29">
        <v>0</v>
      </c>
      <c r="H130" s="29">
        <v>0</v>
      </c>
      <c r="I130" s="29">
        <v>534</v>
      </c>
      <c r="J130" s="29">
        <v>6957</v>
      </c>
      <c r="K130" s="29">
        <v>301</v>
      </c>
      <c r="L130" s="29">
        <v>1475</v>
      </c>
      <c r="M130" s="29">
        <v>12024</v>
      </c>
      <c r="N130" s="29">
        <v>515</v>
      </c>
      <c r="O130" s="29">
        <v>118</v>
      </c>
      <c r="P130" s="29">
        <v>23</v>
      </c>
      <c r="Q130" s="29">
        <v>0</v>
      </c>
      <c r="R130" s="30">
        <v>0</v>
      </c>
      <c r="S130" s="30">
        <v>0</v>
      </c>
      <c r="T130" s="29">
        <v>0</v>
      </c>
      <c r="U130" s="30">
        <v>0</v>
      </c>
      <c r="V130" s="29">
        <v>0</v>
      </c>
      <c r="W130" s="29">
        <v>0</v>
      </c>
      <c r="X130" s="31">
        <f t="shared" si="4"/>
        <v>21947</v>
      </c>
      <c r="Y130" s="29">
        <v>0</v>
      </c>
      <c r="Z130" s="11">
        <f t="shared" ref="Z130:Z185" si="5">+X130+Y130</f>
        <v>21947</v>
      </c>
    </row>
    <row r="131" spans="1:26" x14ac:dyDescent="0.2">
      <c r="A131" s="17" t="s">
        <v>153</v>
      </c>
      <c r="B131" s="18" t="s">
        <v>449</v>
      </c>
      <c r="C131" s="29">
        <v>45827</v>
      </c>
      <c r="D131" s="30">
        <v>0</v>
      </c>
      <c r="E131" s="29">
        <v>-10739</v>
      </c>
      <c r="F131" s="29">
        <v>0</v>
      </c>
      <c r="G131" s="29">
        <v>5061</v>
      </c>
      <c r="H131" s="29">
        <v>524</v>
      </c>
      <c r="I131" s="29">
        <v>3734</v>
      </c>
      <c r="J131" s="29">
        <v>4698</v>
      </c>
      <c r="K131" s="29">
        <v>68</v>
      </c>
      <c r="L131" s="29">
        <v>1026</v>
      </c>
      <c r="M131" s="29">
        <v>15242</v>
      </c>
      <c r="N131" s="29">
        <v>4906</v>
      </c>
      <c r="O131" s="29">
        <v>1254</v>
      </c>
      <c r="P131" s="29">
        <v>6119</v>
      </c>
      <c r="Q131" s="29">
        <v>0</v>
      </c>
      <c r="R131" s="30">
        <v>6977</v>
      </c>
      <c r="S131" s="30">
        <v>0</v>
      </c>
      <c r="T131" s="29">
        <v>0</v>
      </c>
      <c r="U131" s="30">
        <v>-1502</v>
      </c>
      <c r="V131" s="29">
        <v>-24</v>
      </c>
      <c r="W131" s="29">
        <v>0</v>
      </c>
      <c r="X131" s="31">
        <f t="shared" si="4"/>
        <v>83171</v>
      </c>
      <c r="Y131" s="29">
        <v>2315.3256088456619</v>
      </c>
      <c r="Z131" s="11">
        <f t="shared" si="5"/>
        <v>85486.325608845655</v>
      </c>
    </row>
    <row r="132" spans="1:26" x14ac:dyDescent="0.2">
      <c r="A132" s="17" t="s">
        <v>154</v>
      </c>
      <c r="B132" s="18" t="s">
        <v>405</v>
      </c>
      <c r="C132" s="29">
        <v>0</v>
      </c>
      <c r="D132" s="30">
        <v>0</v>
      </c>
      <c r="E132" s="29">
        <v>790</v>
      </c>
      <c r="F132" s="29">
        <v>0</v>
      </c>
      <c r="G132" s="29">
        <v>0</v>
      </c>
      <c r="H132" s="29">
        <v>748</v>
      </c>
      <c r="I132" s="29">
        <v>5389</v>
      </c>
      <c r="J132" s="29">
        <v>7301</v>
      </c>
      <c r="K132" s="29">
        <v>202</v>
      </c>
      <c r="L132" s="29">
        <v>1497</v>
      </c>
      <c r="M132" s="29">
        <v>12380</v>
      </c>
      <c r="N132" s="29">
        <v>5060</v>
      </c>
      <c r="O132" s="29">
        <v>1189</v>
      </c>
      <c r="P132" s="29">
        <v>2750</v>
      </c>
      <c r="Q132" s="29">
        <v>0</v>
      </c>
      <c r="R132" s="30">
        <v>0</v>
      </c>
      <c r="S132" s="30">
        <v>0</v>
      </c>
      <c r="T132" s="29">
        <v>0</v>
      </c>
      <c r="U132" s="30">
        <v>-8</v>
      </c>
      <c r="V132" s="29">
        <v>0</v>
      </c>
      <c r="W132" s="29">
        <v>0</v>
      </c>
      <c r="X132" s="31">
        <f t="shared" si="4"/>
        <v>37298</v>
      </c>
      <c r="Y132" s="29">
        <v>-301.68210626777375</v>
      </c>
      <c r="Z132" s="11">
        <f t="shared" si="5"/>
        <v>36996.317893732223</v>
      </c>
    </row>
    <row r="133" spans="1:26" x14ac:dyDescent="0.2">
      <c r="A133" s="17" t="s">
        <v>155</v>
      </c>
      <c r="B133" s="18" t="s">
        <v>450</v>
      </c>
      <c r="C133" s="29">
        <v>0</v>
      </c>
      <c r="D133" s="30">
        <v>0</v>
      </c>
      <c r="E133" s="29">
        <v>0</v>
      </c>
      <c r="F133" s="29">
        <v>0</v>
      </c>
      <c r="G133" s="29">
        <v>0</v>
      </c>
      <c r="H133" s="29">
        <v>8</v>
      </c>
      <c r="I133" s="29">
        <v>-3</v>
      </c>
      <c r="J133" s="29">
        <v>0</v>
      </c>
      <c r="K133" s="29">
        <v>0</v>
      </c>
      <c r="L133" s="29">
        <v>53</v>
      </c>
      <c r="M133" s="29">
        <v>4388</v>
      </c>
      <c r="N133" s="29">
        <v>472</v>
      </c>
      <c r="O133" s="29">
        <v>124</v>
      </c>
      <c r="P133" s="29">
        <v>1029</v>
      </c>
      <c r="Q133" s="29">
        <v>0</v>
      </c>
      <c r="R133" s="30">
        <v>0</v>
      </c>
      <c r="S133" s="30">
        <v>0</v>
      </c>
      <c r="T133" s="29">
        <v>0</v>
      </c>
      <c r="U133" s="30">
        <v>0</v>
      </c>
      <c r="V133" s="29">
        <v>0</v>
      </c>
      <c r="W133" s="29">
        <v>0</v>
      </c>
      <c r="X133" s="31">
        <f t="shared" si="4"/>
        <v>6071</v>
      </c>
      <c r="Y133" s="29">
        <v>108.39799792789883</v>
      </c>
      <c r="Z133" s="11">
        <f t="shared" si="5"/>
        <v>6179.3979979278993</v>
      </c>
    </row>
    <row r="134" spans="1:26" x14ac:dyDescent="0.2">
      <c r="A134" s="17" t="s">
        <v>156</v>
      </c>
      <c r="B134" s="18" t="s">
        <v>451</v>
      </c>
      <c r="C134" s="29">
        <v>0</v>
      </c>
      <c r="D134" s="30">
        <v>0</v>
      </c>
      <c r="E134" s="29">
        <v>-2361</v>
      </c>
      <c r="F134" s="29">
        <v>0</v>
      </c>
      <c r="G134" s="29">
        <v>0</v>
      </c>
      <c r="H134" s="29">
        <v>8</v>
      </c>
      <c r="I134" s="29">
        <v>-15</v>
      </c>
      <c r="J134" s="29">
        <v>117</v>
      </c>
      <c r="K134" s="29">
        <v>-4</v>
      </c>
      <c r="L134" s="29">
        <v>7</v>
      </c>
      <c r="M134" s="29">
        <v>4313</v>
      </c>
      <c r="N134" s="29">
        <v>383</v>
      </c>
      <c r="O134" s="29">
        <v>155</v>
      </c>
      <c r="P134" s="29">
        <v>22</v>
      </c>
      <c r="Q134" s="29">
        <v>0</v>
      </c>
      <c r="R134" s="30">
        <v>0</v>
      </c>
      <c r="S134" s="30">
        <v>0</v>
      </c>
      <c r="T134" s="29">
        <v>0</v>
      </c>
      <c r="U134" s="30">
        <v>-8</v>
      </c>
      <c r="V134" s="29">
        <v>0</v>
      </c>
      <c r="W134" s="29">
        <v>0</v>
      </c>
      <c r="X134" s="31">
        <f t="shared" si="4"/>
        <v>2617</v>
      </c>
      <c r="Y134" s="29">
        <v>-10.376478898110543</v>
      </c>
      <c r="Z134" s="11">
        <f t="shared" si="5"/>
        <v>2606.6235211018893</v>
      </c>
    </row>
    <row r="135" spans="1:26" x14ac:dyDescent="0.2">
      <c r="A135" s="17" t="s">
        <v>157</v>
      </c>
      <c r="B135" s="18" t="s">
        <v>310</v>
      </c>
      <c r="C135" s="29">
        <v>0</v>
      </c>
      <c r="D135" s="30">
        <v>0</v>
      </c>
      <c r="E135" s="29">
        <v>0</v>
      </c>
      <c r="F135" s="29">
        <v>0</v>
      </c>
      <c r="G135" s="29">
        <v>0</v>
      </c>
      <c r="H135" s="29">
        <v>30</v>
      </c>
      <c r="I135" s="29">
        <v>653</v>
      </c>
      <c r="J135" s="29">
        <v>1617</v>
      </c>
      <c r="K135" s="29">
        <v>73</v>
      </c>
      <c r="L135" s="29">
        <v>311</v>
      </c>
      <c r="M135" s="29">
        <v>11489</v>
      </c>
      <c r="N135" s="29">
        <v>1434</v>
      </c>
      <c r="O135" s="29">
        <v>290</v>
      </c>
      <c r="P135" s="29">
        <v>1180</v>
      </c>
      <c r="Q135" s="29">
        <v>0</v>
      </c>
      <c r="R135" s="30">
        <v>0</v>
      </c>
      <c r="S135" s="30">
        <v>0</v>
      </c>
      <c r="T135" s="29">
        <v>0</v>
      </c>
      <c r="U135" s="30">
        <v>45</v>
      </c>
      <c r="V135" s="29">
        <v>-2338</v>
      </c>
      <c r="W135" s="29">
        <v>0</v>
      </c>
      <c r="X135" s="31">
        <f t="shared" si="4"/>
        <v>14784</v>
      </c>
      <c r="Y135" s="29">
        <v>-49.984832110051236</v>
      </c>
      <c r="Z135" s="11">
        <f t="shared" si="5"/>
        <v>14734.015167889949</v>
      </c>
    </row>
    <row r="136" spans="1:26" x14ac:dyDescent="0.2">
      <c r="A136" s="17" t="s">
        <v>158</v>
      </c>
      <c r="B136" s="18" t="s">
        <v>311</v>
      </c>
      <c r="C136" s="29">
        <v>0</v>
      </c>
      <c r="D136" s="30">
        <v>0</v>
      </c>
      <c r="E136" s="29">
        <v>-8276</v>
      </c>
      <c r="F136" s="29">
        <v>0</v>
      </c>
      <c r="G136" s="29">
        <v>0</v>
      </c>
      <c r="H136" s="29">
        <v>345</v>
      </c>
      <c r="I136" s="29">
        <v>3127</v>
      </c>
      <c r="J136" s="29">
        <v>4273</v>
      </c>
      <c r="K136" s="29">
        <v>-213</v>
      </c>
      <c r="L136" s="29">
        <v>917</v>
      </c>
      <c r="M136" s="29">
        <v>4174</v>
      </c>
      <c r="N136" s="29">
        <v>4676</v>
      </c>
      <c r="O136" s="29">
        <v>1535</v>
      </c>
      <c r="P136" s="29">
        <v>2199</v>
      </c>
      <c r="Q136" s="29">
        <v>0</v>
      </c>
      <c r="R136" s="30">
        <v>0</v>
      </c>
      <c r="S136" s="30">
        <v>0</v>
      </c>
      <c r="T136" s="29">
        <v>0</v>
      </c>
      <c r="U136" s="30">
        <v>23576</v>
      </c>
      <c r="V136" s="29">
        <v>0</v>
      </c>
      <c r="W136" s="29">
        <v>0</v>
      </c>
      <c r="X136" s="31">
        <f t="shared" si="4"/>
        <v>36333</v>
      </c>
      <c r="Y136" s="29">
        <v>-346.69483610501948</v>
      </c>
      <c r="Z136" s="11">
        <f t="shared" si="5"/>
        <v>35986.305163894984</v>
      </c>
    </row>
    <row r="137" spans="1:26" x14ac:dyDescent="0.2">
      <c r="A137" s="17" t="s">
        <v>159</v>
      </c>
      <c r="B137" s="18" t="s">
        <v>312</v>
      </c>
      <c r="C137" s="29">
        <v>0</v>
      </c>
      <c r="D137" s="30">
        <v>0</v>
      </c>
      <c r="E137" s="29">
        <v>0</v>
      </c>
      <c r="F137" s="29">
        <v>0</v>
      </c>
      <c r="G137" s="29">
        <v>0</v>
      </c>
      <c r="H137" s="29">
        <v>1816</v>
      </c>
      <c r="I137" s="29">
        <v>3296</v>
      </c>
      <c r="J137" s="29">
        <v>22737</v>
      </c>
      <c r="K137" s="29">
        <v>596</v>
      </c>
      <c r="L137" s="29">
        <v>4987</v>
      </c>
      <c r="M137" s="29">
        <v>45479</v>
      </c>
      <c r="N137" s="29">
        <v>25007</v>
      </c>
      <c r="O137" s="29">
        <v>9330</v>
      </c>
      <c r="P137" s="29">
        <v>15057</v>
      </c>
      <c r="Q137" s="29">
        <v>0</v>
      </c>
      <c r="R137" s="30">
        <v>0</v>
      </c>
      <c r="S137" s="30">
        <v>0</v>
      </c>
      <c r="T137" s="29">
        <v>-9362</v>
      </c>
      <c r="U137" s="30">
        <v>0</v>
      </c>
      <c r="V137" s="29">
        <v>-3964</v>
      </c>
      <c r="W137" s="29">
        <v>-1088015</v>
      </c>
      <c r="X137" s="31">
        <f t="shared" si="4"/>
        <v>-973036</v>
      </c>
      <c r="Y137" s="29">
        <v>-536.57932718860832</v>
      </c>
      <c r="Z137" s="11">
        <f t="shared" si="5"/>
        <v>-973572.57932718867</v>
      </c>
    </row>
    <row r="138" spans="1:26" x14ac:dyDescent="0.2">
      <c r="A138" s="17" t="s">
        <v>160</v>
      </c>
      <c r="B138" s="18" t="s">
        <v>406</v>
      </c>
      <c r="C138" s="29">
        <v>0</v>
      </c>
      <c r="D138" s="30">
        <v>0</v>
      </c>
      <c r="E138" s="29">
        <v>0</v>
      </c>
      <c r="F138" s="29">
        <v>0</v>
      </c>
      <c r="G138" s="29">
        <v>0</v>
      </c>
      <c r="H138" s="29">
        <v>2</v>
      </c>
      <c r="I138" s="29">
        <v>0</v>
      </c>
      <c r="J138" s="29">
        <v>87</v>
      </c>
      <c r="K138" s="29">
        <v>-7</v>
      </c>
      <c r="L138" s="29">
        <v>19</v>
      </c>
      <c r="M138" s="29">
        <v>1632</v>
      </c>
      <c r="N138" s="29">
        <v>119</v>
      </c>
      <c r="O138" s="29">
        <v>7</v>
      </c>
      <c r="P138" s="29">
        <v>-1</v>
      </c>
      <c r="Q138" s="29">
        <v>0</v>
      </c>
      <c r="R138" s="30">
        <v>0</v>
      </c>
      <c r="S138" s="30">
        <v>0</v>
      </c>
      <c r="T138" s="29">
        <v>1014</v>
      </c>
      <c r="U138" s="30">
        <v>-8</v>
      </c>
      <c r="V138" s="29">
        <v>0</v>
      </c>
      <c r="W138" s="29">
        <v>0</v>
      </c>
      <c r="X138" s="31">
        <f t="shared" ref="X138:X201" si="6">SUM(C138:W138)</f>
        <v>2864</v>
      </c>
      <c r="Y138" s="29">
        <v>0</v>
      </c>
      <c r="Z138" s="11">
        <f t="shared" si="5"/>
        <v>2864</v>
      </c>
    </row>
    <row r="139" spans="1:26" x14ac:dyDescent="0.2">
      <c r="A139" s="17" t="s">
        <v>161</v>
      </c>
      <c r="B139" s="18" t="s">
        <v>313</v>
      </c>
      <c r="C139" s="29">
        <v>-27547</v>
      </c>
      <c r="D139" s="30">
        <v>0</v>
      </c>
      <c r="E139" s="29">
        <v>144724</v>
      </c>
      <c r="F139" s="29">
        <v>0</v>
      </c>
      <c r="G139" s="29">
        <v>11629</v>
      </c>
      <c r="H139" s="29">
        <v>29314</v>
      </c>
      <c r="I139" s="29">
        <v>138916</v>
      </c>
      <c r="J139" s="29">
        <v>226639</v>
      </c>
      <c r="K139" s="29">
        <v>6829</v>
      </c>
      <c r="L139" s="29">
        <v>46912</v>
      </c>
      <c r="M139" s="29">
        <v>46355</v>
      </c>
      <c r="N139" s="29">
        <v>941982</v>
      </c>
      <c r="O139" s="29">
        <v>371478</v>
      </c>
      <c r="P139" s="29">
        <v>174060</v>
      </c>
      <c r="Q139" s="29">
        <v>0</v>
      </c>
      <c r="R139" s="30">
        <v>262983</v>
      </c>
      <c r="S139" s="30">
        <v>0</v>
      </c>
      <c r="T139" s="29">
        <v>5767</v>
      </c>
      <c r="U139" s="30">
        <v>-19</v>
      </c>
      <c r="V139" s="29">
        <v>-39676</v>
      </c>
      <c r="W139" s="29">
        <v>0</v>
      </c>
      <c r="X139" s="31">
        <f t="shared" si="6"/>
        <v>2340346</v>
      </c>
      <c r="Y139" s="29">
        <v>-12498.354080923466</v>
      </c>
      <c r="Z139" s="11">
        <f>+X139+Y139</f>
        <v>2327847.6459190766</v>
      </c>
    </row>
    <row r="140" spans="1:26" x14ac:dyDescent="0.2">
      <c r="A140" s="17" t="s">
        <v>162</v>
      </c>
      <c r="B140" s="18" t="s">
        <v>314</v>
      </c>
      <c r="C140" s="29">
        <v>90712</v>
      </c>
      <c r="D140" s="30">
        <v>0</v>
      </c>
      <c r="E140" s="29">
        <v>-721</v>
      </c>
      <c r="F140" s="29">
        <v>0</v>
      </c>
      <c r="G140" s="29">
        <v>10011</v>
      </c>
      <c r="H140" s="29">
        <v>18</v>
      </c>
      <c r="I140" s="29">
        <v>498</v>
      </c>
      <c r="J140" s="29">
        <v>1826</v>
      </c>
      <c r="K140" s="29">
        <v>72</v>
      </c>
      <c r="L140" s="29">
        <v>390</v>
      </c>
      <c r="M140" s="29">
        <v>11394</v>
      </c>
      <c r="N140" s="29">
        <v>939</v>
      </c>
      <c r="O140" s="29">
        <v>-898</v>
      </c>
      <c r="P140" s="29">
        <v>1298</v>
      </c>
      <c r="Q140" s="29">
        <v>0</v>
      </c>
      <c r="R140" s="30">
        <v>17315</v>
      </c>
      <c r="S140" s="30">
        <v>0</v>
      </c>
      <c r="T140" s="29">
        <v>0</v>
      </c>
      <c r="U140" s="30">
        <v>0</v>
      </c>
      <c r="V140" s="29">
        <v>-1697</v>
      </c>
      <c r="W140" s="29">
        <v>0</v>
      </c>
      <c r="X140" s="31">
        <f t="shared" si="6"/>
        <v>131157</v>
      </c>
      <c r="Y140" s="29">
        <v>-28.84901995408794</v>
      </c>
      <c r="Z140" s="11">
        <f t="shared" si="5"/>
        <v>131128.1509800459</v>
      </c>
    </row>
    <row r="141" spans="1:26" x14ac:dyDescent="0.2">
      <c r="A141" s="17" t="s">
        <v>163</v>
      </c>
      <c r="B141" s="18" t="s">
        <v>315</v>
      </c>
      <c r="C141" s="29">
        <v>0</v>
      </c>
      <c r="D141" s="30">
        <v>0</v>
      </c>
      <c r="E141" s="29">
        <v>0</v>
      </c>
      <c r="F141" s="29">
        <v>0</v>
      </c>
      <c r="G141" s="29">
        <v>0</v>
      </c>
      <c r="H141" s="29">
        <v>8</v>
      </c>
      <c r="I141" s="29">
        <v>300</v>
      </c>
      <c r="J141" s="29">
        <v>662</v>
      </c>
      <c r="K141" s="29">
        <v>5</v>
      </c>
      <c r="L141" s="29">
        <v>157</v>
      </c>
      <c r="M141" s="29">
        <v>-107</v>
      </c>
      <c r="N141" s="29">
        <v>1364</v>
      </c>
      <c r="O141" s="29">
        <v>538</v>
      </c>
      <c r="P141" s="29">
        <v>12</v>
      </c>
      <c r="Q141" s="29">
        <v>0</v>
      </c>
      <c r="R141" s="30">
        <v>0</v>
      </c>
      <c r="S141" s="30">
        <v>0</v>
      </c>
      <c r="T141" s="29">
        <v>0</v>
      </c>
      <c r="U141" s="30">
        <v>0</v>
      </c>
      <c r="V141" s="29">
        <v>0</v>
      </c>
      <c r="W141" s="29">
        <v>0</v>
      </c>
      <c r="X141" s="31">
        <f t="shared" si="6"/>
        <v>2939</v>
      </c>
      <c r="Y141" s="29">
        <v>-13.911707575490023</v>
      </c>
      <c r="Z141" s="11">
        <f t="shared" si="5"/>
        <v>2925.0882924245102</v>
      </c>
    </row>
    <row r="142" spans="1:26" x14ac:dyDescent="0.2">
      <c r="A142" s="17" t="s">
        <v>365</v>
      </c>
      <c r="B142" s="18" t="s">
        <v>372</v>
      </c>
      <c r="C142" s="29">
        <v>0</v>
      </c>
      <c r="D142" s="30"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2426</v>
      </c>
      <c r="N142" s="29">
        <v>1423</v>
      </c>
      <c r="O142" s="29">
        <v>530</v>
      </c>
      <c r="P142" s="29">
        <v>27</v>
      </c>
      <c r="Q142" s="29">
        <v>0</v>
      </c>
      <c r="R142" s="30">
        <v>0</v>
      </c>
      <c r="S142" s="30">
        <v>0</v>
      </c>
      <c r="T142" s="29">
        <v>0</v>
      </c>
      <c r="U142" s="30">
        <v>0</v>
      </c>
      <c r="V142" s="29">
        <v>0</v>
      </c>
      <c r="W142" s="29">
        <v>0</v>
      </c>
      <c r="X142" s="31">
        <f t="shared" si="6"/>
        <v>4406</v>
      </c>
      <c r="Y142" s="29">
        <v>0</v>
      </c>
      <c r="Z142" s="11">
        <f t="shared" si="5"/>
        <v>4406</v>
      </c>
    </row>
    <row r="143" spans="1:26" x14ac:dyDescent="0.2">
      <c r="A143" s="17" t="s">
        <v>164</v>
      </c>
      <c r="B143" s="18" t="s">
        <v>316</v>
      </c>
      <c r="C143" s="29">
        <v>687908</v>
      </c>
      <c r="D143" s="30">
        <v>-167668</v>
      </c>
      <c r="E143" s="29">
        <v>0</v>
      </c>
      <c r="F143" s="29">
        <v>-11308</v>
      </c>
      <c r="G143" s="29">
        <v>159559</v>
      </c>
      <c r="H143" s="29">
        <v>3633</v>
      </c>
      <c r="I143" s="29">
        <v>121690</v>
      </c>
      <c r="J143" s="29">
        <v>92320</v>
      </c>
      <c r="K143" s="29">
        <v>1391</v>
      </c>
      <c r="L143" s="29">
        <v>19618</v>
      </c>
      <c r="M143" s="29">
        <v>23757</v>
      </c>
      <c r="N143" s="29">
        <v>339105</v>
      </c>
      <c r="O143" s="29">
        <v>141199</v>
      </c>
      <c r="P143" s="29">
        <v>289177</v>
      </c>
      <c r="Q143" s="29">
        <v>0</v>
      </c>
      <c r="R143" s="30">
        <v>244638</v>
      </c>
      <c r="S143" s="30">
        <v>-1576</v>
      </c>
      <c r="T143" s="29">
        <v>0</v>
      </c>
      <c r="U143" s="30">
        <v>-27</v>
      </c>
      <c r="V143" s="29">
        <v>-40658</v>
      </c>
      <c r="W143" s="29">
        <v>79090</v>
      </c>
      <c r="X143" s="31">
        <f t="shared" si="6"/>
        <v>1981848</v>
      </c>
      <c r="Y143" s="29">
        <v>13848.664242728051</v>
      </c>
      <c r="Z143" s="11">
        <f t="shared" si="5"/>
        <v>1995696.6642427281</v>
      </c>
    </row>
    <row r="144" spans="1:26" x14ac:dyDescent="0.2">
      <c r="A144" s="17" t="s">
        <v>165</v>
      </c>
      <c r="B144" s="18" t="s">
        <v>317</v>
      </c>
      <c r="C144" s="29">
        <v>24968</v>
      </c>
      <c r="D144" s="30">
        <v>0</v>
      </c>
      <c r="E144" s="29">
        <v>0</v>
      </c>
      <c r="F144" s="29">
        <v>0</v>
      </c>
      <c r="G144" s="29">
        <v>3196</v>
      </c>
      <c r="H144" s="29">
        <v>153</v>
      </c>
      <c r="I144" s="29">
        <v>2572</v>
      </c>
      <c r="J144" s="29">
        <v>17817</v>
      </c>
      <c r="K144" s="29">
        <v>971</v>
      </c>
      <c r="L144" s="29">
        <v>3621</v>
      </c>
      <c r="M144" s="29">
        <v>14941</v>
      </c>
      <c r="N144" s="29">
        <v>18209</v>
      </c>
      <c r="O144" s="29">
        <v>6116</v>
      </c>
      <c r="P144" s="29">
        <v>3261</v>
      </c>
      <c r="Q144" s="29">
        <v>0</v>
      </c>
      <c r="R144" s="30">
        <v>7374</v>
      </c>
      <c r="S144" s="30">
        <v>0</v>
      </c>
      <c r="T144" s="29">
        <v>0</v>
      </c>
      <c r="U144" s="30">
        <v>0</v>
      </c>
      <c r="V144" s="29">
        <v>-13744</v>
      </c>
      <c r="W144" s="29">
        <v>0</v>
      </c>
      <c r="X144" s="31">
        <f t="shared" si="6"/>
        <v>89455</v>
      </c>
      <c r="Y144" s="29">
        <v>-294.16598975807875</v>
      </c>
      <c r="Z144" s="11">
        <f t="shared" si="5"/>
        <v>89160.834010241917</v>
      </c>
    </row>
    <row r="145" spans="1:26" x14ac:dyDescent="0.2">
      <c r="A145" s="17" t="s">
        <v>166</v>
      </c>
      <c r="B145" s="18" t="s">
        <v>452</v>
      </c>
      <c r="C145" s="29">
        <v>35147</v>
      </c>
      <c r="D145" s="30">
        <v>0</v>
      </c>
      <c r="E145" s="29">
        <v>0</v>
      </c>
      <c r="F145" s="29">
        <v>0</v>
      </c>
      <c r="G145" s="29">
        <v>3882</v>
      </c>
      <c r="H145" s="29">
        <v>2</v>
      </c>
      <c r="I145" s="29">
        <v>734</v>
      </c>
      <c r="J145" s="29">
        <v>334</v>
      </c>
      <c r="K145" s="29">
        <v>10</v>
      </c>
      <c r="L145" s="29">
        <v>74</v>
      </c>
      <c r="M145" s="29">
        <v>10110</v>
      </c>
      <c r="N145" s="29">
        <v>993</v>
      </c>
      <c r="O145" s="29">
        <v>410</v>
      </c>
      <c r="P145" s="29">
        <v>158</v>
      </c>
      <c r="Q145" s="29">
        <v>0</v>
      </c>
      <c r="R145" s="30">
        <v>5382</v>
      </c>
      <c r="S145" s="30">
        <v>0</v>
      </c>
      <c r="T145" s="29">
        <v>0</v>
      </c>
      <c r="U145" s="30">
        <v>0</v>
      </c>
      <c r="V145" s="29">
        <v>0</v>
      </c>
      <c r="W145" s="29">
        <v>0</v>
      </c>
      <c r="X145" s="31">
        <f t="shared" si="6"/>
        <v>57236</v>
      </c>
      <c r="Y145" s="29">
        <v>0</v>
      </c>
      <c r="Z145" s="11">
        <f t="shared" si="5"/>
        <v>57236</v>
      </c>
    </row>
    <row r="146" spans="1:26" x14ac:dyDescent="0.2">
      <c r="A146" s="17" t="s">
        <v>167</v>
      </c>
      <c r="B146" s="18" t="s">
        <v>453</v>
      </c>
      <c r="C146" s="29">
        <v>0</v>
      </c>
      <c r="D146" s="30">
        <v>0</v>
      </c>
      <c r="E146" s="29">
        <v>0</v>
      </c>
      <c r="F146" s="29">
        <v>0</v>
      </c>
      <c r="G146" s="29">
        <v>0</v>
      </c>
      <c r="H146" s="29">
        <v>0</v>
      </c>
      <c r="I146" s="29">
        <v>53268</v>
      </c>
      <c r="J146" s="29">
        <v>14005</v>
      </c>
      <c r="K146" s="29">
        <v>869</v>
      </c>
      <c r="L146" s="29">
        <v>2629</v>
      </c>
      <c r="M146" s="29">
        <v>3413</v>
      </c>
      <c r="N146" s="29">
        <v>6426</v>
      </c>
      <c r="O146" s="29">
        <v>1287</v>
      </c>
      <c r="P146" s="29">
        <v>312</v>
      </c>
      <c r="Q146" s="29">
        <v>0</v>
      </c>
      <c r="R146" s="30">
        <v>0</v>
      </c>
      <c r="S146" s="30">
        <v>0</v>
      </c>
      <c r="T146" s="29">
        <v>-2124</v>
      </c>
      <c r="U146" s="30">
        <v>0</v>
      </c>
      <c r="V146" s="29">
        <v>0</v>
      </c>
      <c r="W146" s="29">
        <v>334362</v>
      </c>
      <c r="X146" s="31">
        <f t="shared" si="6"/>
        <v>414447</v>
      </c>
      <c r="Y146" s="29">
        <v>-168.88171085046116</v>
      </c>
      <c r="Z146" s="11">
        <f t="shared" si="5"/>
        <v>414278.11828914954</v>
      </c>
    </row>
    <row r="147" spans="1:26" x14ac:dyDescent="0.2">
      <c r="A147" s="17" t="s">
        <v>168</v>
      </c>
      <c r="B147" s="18" t="s">
        <v>318</v>
      </c>
      <c r="C147" s="29">
        <v>0</v>
      </c>
      <c r="D147" s="30">
        <v>0</v>
      </c>
      <c r="E147" s="29">
        <v>840</v>
      </c>
      <c r="F147" s="29">
        <v>0</v>
      </c>
      <c r="G147" s="29">
        <v>0</v>
      </c>
      <c r="H147" s="29">
        <v>194</v>
      </c>
      <c r="I147" s="29">
        <v>6003</v>
      </c>
      <c r="J147" s="29">
        <v>7335</v>
      </c>
      <c r="K147" s="29">
        <v>9</v>
      </c>
      <c r="L147" s="29">
        <v>1564</v>
      </c>
      <c r="M147" s="29">
        <v>18840</v>
      </c>
      <c r="N147" s="29">
        <v>21805</v>
      </c>
      <c r="O147" s="29">
        <v>7718</v>
      </c>
      <c r="P147" s="29">
        <v>11702</v>
      </c>
      <c r="Q147" s="29">
        <v>0</v>
      </c>
      <c r="R147" s="30">
        <v>0</v>
      </c>
      <c r="S147" s="30">
        <v>0</v>
      </c>
      <c r="T147" s="29">
        <v>0</v>
      </c>
      <c r="U147" s="30">
        <v>0</v>
      </c>
      <c r="V147" s="29">
        <v>0</v>
      </c>
      <c r="W147" s="29">
        <v>0</v>
      </c>
      <c r="X147" s="31">
        <f t="shared" si="6"/>
        <v>76010</v>
      </c>
      <c r="Y147" s="29">
        <v>0</v>
      </c>
      <c r="Z147" s="11">
        <f t="shared" si="5"/>
        <v>76010</v>
      </c>
    </row>
    <row r="148" spans="1:26" x14ac:dyDescent="0.2">
      <c r="A148" s="17" t="s">
        <v>169</v>
      </c>
      <c r="B148" s="18" t="s">
        <v>319</v>
      </c>
      <c r="C148" s="29">
        <v>0</v>
      </c>
      <c r="D148" s="30">
        <v>0</v>
      </c>
      <c r="E148" s="29">
        <v>0</v>
      </c>
      <c r="F148" s="29">
        <v>0</v>
      </c>
      <c r="G148" s="29">
        <v>0</v>
      </c>
      <c r="H148" s="29">
        <v>0</v>
      </c>
      <c r="I148" s="29">
        <v>9255</v>
      </c>
      <c r="J148" s="29">
        <v>18345</v>
      </c>
      <c r="K148" s="29">
        <v>-386</v>
      </c>
      <c r="L148" s="29">
        <v>3913</v>
      </c>
      <c r="M148" s="29">
        <v>2905</v>
      </c>
      <c r="N148" s="29">
        <v>3864</v>
      </c>
      <c r="O148" s="29">
        <v>1469</v>
      </c>
      <c r="P148" s="29">
        <v>920</v>
      </c>
      <c r="Q148" s="29">
        <v>0</v>
      </c>
      <c r="R148" s="30">
        <v>0</v>
      </c>
      <c r="S148" s="30">
        <v>0</v>
      </c>
      <c r="T148" s="29">
        <v>0</v>
      </c>
      <c r="U148" s="30">
        <v>0</v>
      </c>
      <c r="V148" s="29">
        <v>0</v>
      </c>
      <c r="W148" s="29">
        <v>0</v>
      </c>
      <c r="X148" s="31">
        <f t="shared" si="6"/>
        <v>40285</v>
      </c>
      <c r="Y148" s="29">
        <v>-46.066228212727616</v>
      </c>
      <c r="Z148" s="11">
        <f t="shared" si="5"/>
        <v>40238.93377178727</v>
      </c>
    </row>
    <row r="149" spans="1:26" x14ac:dyDescent="0.2">
      <c r="A149" s="17" t="s">
        <v>170</v>
      </c>
      <c r="B149" s="18" t="s">
        <v>320</v>
      </c>
      <c r="C149" s="29">
        <v>0</v>
      </c>
      <c r="D149" s="30">
        <v>0</v>
      </c>
      <c r="E149" s="29">
        <v>0</v>
      </c>
      <c r="F149" s="29">
        <v>0</v>
      </c>
      <c r="G149" s="29">
        <v>0</v>
      </c>
      <c r="H149" s="29">
        <v>0</v>
      </c>
      <c r="I149" s="29">
        <v>11505</v>
      </c>
      <c r="J149" s="29">
        <v>18193</v>
      </c>
      <c r="K149" s="29">
        <v>342</v>
      </c>
      <c r="L149" s="29">
        <v>3694</v>
      </c>
      <c r="M149" s="29">
        <v>2427</v>
      </c>
      <c r="N149" s="29">
        <v>7604</v>
      </c>
      <c r="O149" s="29">
        <v>3174</v>
      </c>
      <c r="P149" s="29">
        <v>451</v>
      </c>
      <c r="Q149" s="29">
        <v>0</v>
      </c>
      <c r="R149" s="30">
        <v>0</v>
      </c>
      <c r="S149" s="30">
        <v>0</v>
      </c>
      <c r="T149" s="29">
        <v>0</v>
      </c>
      <c r="U149" s="30">
        <v>0</v>
      </c>
      <c r="V149" s="29">
        <v>0</v>
      </c>
      <c r="W149" s="29">
        <v>0</v>
      </c>
      <c r="X149" s="31">
        <f t="shared" si="6"/>
        <v>47390</v>
      </c>
      <c r="Y149" s="29">
        <v>-12.756801658909186</v>
      </c>
      <c r="Z149" s="11">
        <f t="shared" si="5"/>
        <v>47377.243198341093</v>
      </c>
    </row>
    <row r="150" spans="1:26" x14ac:dyDescent="0.2">
      <c r="A150" s="17" t="s">
        <v>171</v>
      </c>
      <c r="B150" s="18" t="s">
        <v>321</v>
      </c>
      <c r="C150" s="29">
        <v>0</v>
      </c>
      <c r="D150" s="30">
        <v>0</v>
      </c>
      <c r="E150" s="29">
        <v>0</v>
      </c>
      <c r="F150" s="29">
        <v>0</v>
      </c>
      <c r="G150" s="29">
        <v>0</v>
      </c>
      <c r="H150" s="29">
        <v>0</v>
      </c>
      <c r="I150" s="29">
        <v>7857</v>
      </c>
      <c r="J150" s="29">
        <v>14355</v>
      </c>
      <c r="K150" s="29">
        <v>257</v>
      </c>
      <c r="L150" s="29">
        <v>2961</v>
      </c>
      <c r="M150" s="29">
        <v>2875</v>
      </c>
      <c r="N150" s="29">
        <v>6629</v>
      </c>
      <c r="O150" s="29">
        <v>2796</v>
      </c>
      <c r="P150" s="29">
        <v>2069</v>
      </c>
      <c r="Q150" s="29">
        <v>0</v>
      </c>
      <c r="R150" s="30">
        <v>0</v>
      </c>
      <c r="S150" s="30">
        <v>0</v>
      </c>
      <c r="T150" s="29">
        <v>0</v>
      </c>
      <c r="U150" s="30">
        <v>0</v>
      </c>
      <c r="V150" s="29">
        <v>0</v>
      </c>
      <c r="W150" s="29">
        <v>0</v>
      </c>
      <c r="X150" s="31">
        <f t="shared" si="6"/>
        <v>39799</v>
      </c>
      <c r="Y150" s="29">
        <v>0</v>
      </c>
      <c r="Z150" s="11">
        <f t="shared" si="5"/>
        <v>39799</v>
      </c>
    </row>
    <row r="151" spans="1:26" x14ac:dyDescent="0.2">
      <c r="A151" s="17" t="s">
        <v>172</v>
      </c>
      <c r="B151" s="18" t="s">
        <v>322</v>
      </c>
      <c r="C151" s="29">
        <v>0</v>
      </c>
      <c r="D151" s="30">
        <v>0</v>
      </c>
      <c r="E151" s="29">
        <v>0</v>
      </c>
      <c r="F151" s="29">
        <v>0</v>
      </c>
      <c r="G151" s="29">
        <v>0</v>
      </c>
      <c r="H151" s="29">
        <v>0</v>
      </c>
      <c r="I151" s="29">
        <v>15505</v>
      </c>
      <c r="J151" s="29">
        <v>16730</v>
      </c>
      <c r="K151" s="29">
        <v>-121</v>
      </c>
      <c r="L151" s="29">
        <v>3581</v>
      </c>
      <c r="M151" s="29">
        <v>3055</v>
      </c>
      <c r="N151" s="29">
        <v>4948</v>
      </c>
      <c r="O151" s="29">
        <v>1867</v>
      </c>
      <c r="P151" s="29">
        <v>1580</v>
      </c>
      <c r="Q151" s="29">
        <v>0</v>
      </c>
      <c r="R151" s="30">
        <v>0</v>
      </c>
      <c r="S151" s="30">
        <v>0</v>
      </c>
      <c r="T151" s="29">
        <v>0</v>
      </c>
      <c r="U151" s="30">
        <v>0</v>
      </c>
      <c r="V151" s="29">
        <v>0</v>
      </c>
      <c r="W151" s="29">
        <v>0</v>
      </c>
      <c r="X151" s="31">
        <f t="shared" si="6"/>
        <v>47145</v>
      </c>
      <c r="Y151" s="29">
        <v>-23.554225285240818</v>
      </c>
      <c r="Z151" s="11">
        <f t="shared" si="5"/>
        <v>47121.445774714761</v>
      </c>
    </row>
    <row r="152" spans="1:26" x14ac:dyDescent="0.2">
      <c r="A152" s="17" t="s">
        <v>173</v>
      </c>
      <c r="B152" s="18" t="s">
        <v>323</v>
      </c>
      <c r="C152" s="29">
        <v>0</v>
      </c>
      <c r="D152" s="30">
        <v>0</v>
      </c>
      <c r="E152" s="29">
        <v>0</v>
      </c>
      <c r="F152" s="29">
        <v>0</v>
      </c>
      <c r="G152" s="29">
        <v>0</v>
      </c>
      <c r="H152" s="29">
        <v>0</v>
      </c>
      <c r="I152" s="29">
        <v>-2275</v>
      </c>
      <c r="J152" s="29">
        <v>-7991</v>
      </c>
      <c r="K152" s="29">
        <v>-2408</v>
      </c>
      <c r="L152" s="29">
        <v>-1596</v>
      </c>
      <c r="M152" s="29">
        <v>-61</v>
      </c>
      <c r="N152" s="29">
        <v>-801</v>
      </c>
      <c r="O152" s="29">
        <v>-975</v>
      </c>
      <c r="P152" s="29">
        <v>-473</v>
      </c>
      <c r="Q152" s="29">
        <v>0</v>
      </c>
      <c r="R152" s="30">
        <v>0</v>
      </c>
      <c r="S152" s="30">
        <v>0</v>
      </c>
      <c r="T152" s="29">
        <v>0</v>
      </c>
      <c r="U152" s="30">
        <v>0</v>
      </c>
      <c r="V152" s="29">
        <v>0</v>
      </c>
      <c r="W152" s="29">
        <v>0</v>
      </c>
      <c r="X152" s="31">
        <f t="shared" si="6"/>
        <v>-16580</v>
      </c>
      <c r="Y152" s="29">
        <v>-181.05486798902811</v>
      </c>
      <c r="Z152" s="11">
        <f t="shared" si="5"/>
        <v>-16761.054867989027</v>
      </c>
    </row>
    <row r="153" spans="1:26" x14ac:dyDescent="0.2">
      <c r="A153" s="17" t="s">
        <v>174</v>
      </c>
      <c r="B153" s="18" t="s">
        <v>324</v>
      </c>
      <c r="C153" s="29">
        <v>0</v>
      </c>
      <c r="D153" s="30">
        <v>0</v>
      </c>
      <c r="E153" s="29">
        <v>0</v>
      </c>
      <c r="F153" s="29">
        <v>0</v>
      </c>
      <c r="G153" s="29">
        <v>0</v>
      </c>
      <c r="H153" s="29">
        <v>0</v>
      </c>
      <c r="I153" s="29">
        <v>0</v>
      </c>
      <c r="J153" s="29">
        <v>2488</v>
      </c>
      <c r="K153" s="29">
        <v>-318</v>
      </c>
      <c r="L153" s="29">
        <v>453</v>
      </c>
      <c r="M153" s="29">
        <v>2666</v>
      </c>
      <c r="N153" s="29">
        <v>1871</v>
      </c>
      <c r="O153" s="29">
        <v>783</v>
      </c>
      <c r="P153" s="29">
        <v>138</v>
      </c>
      <c r="Q153" s="29">
        <v>0</v>
      </c>
      <c r="R153" s="30">
        <v>0</v>
      </c>
      <c r="S153" s="30">
        <v>0</v>
      </c>
      <c r="T153" s="29">
        <v>0</v>
      </c>
      <c r="U153" s="30">
        <v>0</v>
      </c>
      <c r="V153" s="29">
        <v>0</v>
      </c>
      <c r="W153" s="29">
        <v>0</v>
      </c>
      <c r="X153" s="31">
        <f t="shared" si="6"/>
        <v>8081</v>
      </c>
      <c r="Y153" s="29">
        <v>-0.25013336586096441</v>
      </c>
      <c r="Z153" s="11">
        <f t="shared" si="5"/>
        <v>8080.7498666341389</v>
      </c>
    </row>
    <row r="154" spans="1:26" x14ac:dyDescent="0.2">
      <c r="A154" s="17" t="s">
        <v>175</v>
      </c>
      <c r="B154" s="18" t="s">
        <v>325</v>
      </c>
      <c r="C154" s="29">
        <v>0</v>
      </c>
      <c r="D154" s="30">
        <v>0</v>
      </c>
      <c r="E154" s="29">
        <v>0</v>
      </c>
      <c r="F154" s="29">
        <v>0</v>
      </c>
      <c r="G154" s="29">
        <v>0</v>
      </c>
      <c r="H154" s="29">
        <v>0</v>
      </c>
      <c r="I154" s="29">
        <v>19094</v>
      </c>
      <c r="J154" s="29">
        <v>4016</v>
      </c>
      <c r="K154" s="29">
        <v>-48</v>
      </c>
      <c r="L154" s="29">
        <v>883</v>
      </c>
      <c r="M154" s="29">
        <v>448</v>
      </c>
      <c r="N154" s="29">
        <v>16302</v>
      </c>
      <c r="O154" s="29">
        <v>5033</v>
      </c>
      <c r="P154" s="29">
        <v>18425</v>
      </c>
      <c r="Q154" s="29">
        <v>0</v>
      </c>
      <c r="R154" s="30">
        <v>0</v>
      </c>
      <c r="S154" s="30">
        <v>0</v>
      </c>
      <c r="T154" s="29">
        <v>0</v>
      </c>
      <c r="U154" s="30">
        <v>0</v>
      </c>
      <c r="V154" s="29">
        <v>0</v>
      </c>
      <c r="W154" s="29">
        <v>0</v>
      </c>
      <c r="X154" s="31">
        <f t="shared" si="6"/>
        <v>64153</v>
      </c>
      <c r="Y154" s="29">
        <v>-15.466579789069636</v>
      </c>
      <c r="Z154" s="11">
        <f t="shared" si="5"/>
        <v>64137.53342021093</v>
      </c>
    </row>
    <row r="155" spans="1:26" x14ac:dyDescent="0.2">
      <c r="A155" s="17" t="s">
        <v>176</v>
      </c>
      <c r="B155" s="18" t="s">
        <v>326</v>
      </c>
      <c r="C155" s="29">
        <v>0</v>
      </c>
      <c r="D155" s="30">
        <v>0</v>
      </c>
      <c r="E155" s="29">
        <v>0</v>
      </c>
      <c r="F155" s="29">
        <v>0</v>
      </c>
      <c r="G155" s="29">
        <v>0</v>
      </c>
      <c r="H155" s="29">
        <v>0</v>
      </c>
      <c r="I155" s="29">
        <v>5306</v>
      </c>
      <c r="J155" s="29">
        <v>10930</v>
      </c>
      <c r="K155" s="29">
        <v>693</v>
      </c>
      <c r="L155" s="29">
        <v>2240</v>
      </c>
      <c r="M155" s="29">
        <v>3265</v>
      </c>
      <c r="N155" s="29">
        <v>2627</v>
      </c>
      <c r="O155" s="29">
        <v>1037</v>
      </c>
      <c r="P155" s="29">
        <v>250</v>
      </c>
      <c r="Q155" s="29">
        <v>0</v>
      </c>
      <c r="R155" s="30">
        <v>0</v>
      </c>
      <c r="S155" s="30">
        <v>0</v>
      </c>
      <c r="T155" s="29">
        <v>0</v>
      </c>
      <c r="U155" s="30">
        <v>0</v>
      </c>
      <c r="V155" s="29">
        <v>0</v>
      </c>
      <c r="W155" s="29">
        <v>0</v>
      </c>
      <c r="X155" s="31">
        <f t="shared" si="6"/>
        <v>26348</v>
      </c>
      <c r="Y155" s="29">
        <v>0</v>
      </c>
      <c r="Z155" s="11">
        <f t="shared" si="5"/>
        <v>26348</v>
      </c>
    </row>
    <row r="156" spans="1:26" x14ac:dyDescent="0.2">
      <c r="A156" s="17" t="s">
        <v>177</v>
      </c>
      <c r="B156" s="18" t="s">
        <v>327</v>
      </c>
      <c r="C156" s="29">
        <v>0</v>
      </c>
      <c r="D156" s="30">
        <v>0</v>
      </c>
      <c r="E156" s="29">
        <v>0</v>
      </c>
      <c r="F156" s="29">
        <v>0</v>
      </c>
      <c r="G156" s="29">
        <v>0</v>
      </c>
      <c r="H156" s="29">
        <v>0</v>
      </c>
      <c r="I156" s="29">
        <v>4296</v>
      </c>
      <c r="J156" s="29">
        <v>8292</v>
      </c>
      <c r="K156" s="29">
        <v>346</v>
      </c>
      <c r="L156" s="29">
        <v>1729</v>
      </c>
      <c r="M156" s="29">
        <v>2757</v>
      </c>
      <c r="N156" s="29">
        <v>2510</v>
      </c>
      <c r="O156" s="29">
        <v>742</v>
      </c>
      <c r="P156" s="29">
        <v>-63</v>
      </c>
      <c r="Q156" s="29">
        <v>0</v>
      </c>
      <c r="R156" s="30">
        <v>0</v>
      </c>
      <c r="S156" s="30">
        <v>0</v>
      </c>
      <c r="T156" s="29">
        <v>0</v>
      </c>
      <c r="U156" s="30">
        <v>0</v>
      </c>
      <c r="V156" s="29">
        <v>0</v>
      </c>
      <c r="W156" s="29">
        <v>0</v>
      </c>
      <c r="X156" s="31">
        <f t="shared" si="6"/>
        <v>20609</v>
      </c>
      <c r="Y156" s="29">
        <v>-10.422223577540185</v>
      </c>
      <c r="Z156" s="11">
        <f t="shared" si="5"/>
        <v>20598.577776422459</v>
      </c>
    </row>
    <row r="157" spans="1:26" x14ac:dyDescent="0.2">
      <c r="A157" s="17" t="s">
        <v>178</v>
      </c>
      <c r="B157" s="18" t="s">
        <v>454</v>
      </c>
      <c r="C157" s="29">
        <v>0</v>
      </c>
      <c r="D157" s="30">
        <v>452931</v>
      </c>
      <c r="E157" s="29">
        <v>60655</v>
      </c>
      <c r="F157" s="29">
        <v>70251</v>
      </c>
      <c r="G157" s="29">
        <v>0</v>
      </c>
      <c r="H157" s="29">
        <v>221</v>
      </c>
      <c r="I157" s="29">
        <v>4793</v>
      </c>
      <c r="J157" s="29">
        <v>16438</v>
      </c>
      <c r="K157" s="29">
        <v>833</v>
      </c>
      <c r="L157" s="29">
        <v>3488</v>
      </c>
      <c r="M157" s="29">
        <v>40628</v>
      </c>
      <c r="N157" s="29">
        <v>35063</v>
      </c>
      <c r="O157" s="29">
        <v>14556</v>
      </c>
      <c r="P157" s="29">
        <v>4013</v>
      </c>
      <c r="Q157" s="29">
        <v>0</v>
      </c>
      <c r="R157" s="30">
        <v>102834</v>
      </c>
      <c r="S157" s="30">
        <v>0</v>
      </c>
      <c r="T157" s="29">
        <v>0</v>
      </c>
      <c r="U157" s="30">
        <v>42</v>
      </c>
      <c r="V157" s="29">
        <v>-21051</v>
      </c>
      <c r="W157" s="29">
        <v>0</v>
      </c>
      <c r="X157" s="31">
        <f t="shared" si="6"/>
        <v>785695</v>
      </c>
      <c r="Y157" s="29">
        <v>67.469901166082337</v>
      </c>
      <c r="Z157" s="11">
        <f t="shared" si="5"/>
        <v>785762.46990116604</v>
      </c>
    </row>
    <row r="158" spans="1:26" x14ac:dyDescent="0.2">
      <c r="A158" s="17" t="s">
        <v>179</v>
      </c>
      <c r="B158" s="18" t="s">
        <v>328</v>
      </c>
      <c r="C158" s="29">
        <v>0</v>
      </c>
      <c r="D158" s="30">
        <v>0</v>
      </c>
      <c r="E158" s="29">
        <v>0</v>
      </c>
      <c r="F158" s="29">
        <v>0</v>
      </c>
      <c r="G158" s="29">
        <v>0</v>
      </c>
      <c r="H158" s="29">
        <v>0</v>
      </c>
      <c r="I158" s="29">
        <v>6294</v>
      </c>
      <c r="J158" s="29">
        <v>8396</v>
      </c>
      <c r="K158" s="29">
        <v>175</v>
      </c>
      <c r="L158" s="29">
        <v>1798</v>
      </c>
      <c r="M158" s="29">
        <v>2277</v>
      </c>
      <c r="N158" s="29">
        <v>2294</v>
      </c>
      <c r="O158" s="29">
        <v>875</v>
      </c>
      <c r="P158" s="29">
        <v>353</v>
      </c>
      <c r="Q158" s="29">
        <v>0</v>
      </c>
      <c r="R158" s="30">
        <v>0</v>
      </c>
      <c r="S158" s="30">
        <v>0</v>
      </c>
      <c r="T158" s="29">
        <v>0</v>
      </c>
      <c r="U158" s="30">
        <v>0</v>
      </c>
      <c r="V158" s="29">
        <v>0</v>
      </c>
      <c r="W158" s="29">
        <v>0</v>
      </c>
      <c r="X158" s="31">
        <f t="shared" si="6"/>
        <v>22462</v>
      </c>
      <c r="Y158" s="29">
        <v>-5.2528006830802534</v>
      </c>
      <c r="Z158" s="11">
        <f t="shared" si="5"/>
        <v>22456.74719931692</v>
      </c>
    </row>
    <row r="159" spans="1:26" x14ac:dyDescent="0.2">
      <c r="A159" s="17" t="s">
        <v>180</v>
      </c>
      <c r="B159" s="18" t="s">
        <v>329</v>
      </c>
      <c r="C159" s="29">
        <v>0</v>
      </c>
      <c r="D159" s="30">
        <v>0</v>
      </c>
      <c r="E159" s="29">
        <v>0</v>
      </c>
      <c r="F159" s="29">
        <v>0</v>
      </c>
      <c r="G159" s="29">
        <v>0</v>
      </c>
      <c r="H159" s="29">
        <v>0</v>
      </c>
      <c r="I159" s="29">
        <v>11081</v>
      </c>
      <c r="J159" s="29">
        <v>9106</v>
      </c>
      <c r="K159" s="29">
        <v>493</v>
      </c>
      <c r="L159" s="29">
        <v>1852</v>
      </c>
      <c r="M159" s="29">
        <v>3235</v>
      </c>
      <c r="N159" s="29">
        <v>4783</v>
      </c>
      <c r="O159" s="29">
        <v>2069</v>
      </c>
      <c r="P159" s="29">
        <v>1099</v>
      </c>
      <c r="Q159" s="29">
        <v>0</v>
      </c>
      <c r="R159" s="30">
        <v>0</v>
      </c>
      <c r="S159" s="30">
        <v>0</v>
      </c>
      <c r="T159" s="29">
        <v>0</v>
      </c>
      <c r="U159" s="30">
        <v>0</v>
      </c>
      <c r="V159" s="29">
        <v>0</v>
      </c>
      <c r="W159" s="29">
        <v>0</v>
      </c>
      <c r="X159" s="31">
        <f t="shared" si="6"/>
        <v>33718</v>
      </c>
      <c r="Y159" s="29">
        <v>0</v>
      </c>
      <c r="Z159" s="11">
        <f t="shared" si="5"/>
        <v>33718</v>
      </c>
    </row>
    <row r="160" spans="1:26" x14ac:dyDescent="0.2">
      <c r="A160" s="17" t="s">
        <v>181</v>
      </c>
      <c r="B160" s="18" t="s">
        <v>330</v>
      </c>
      <c r="C160" s="29">
        <v>0</v>
      </c>
      <c r="D160" s="30">
        <v>0</v>
      </c>
      <c r="E160" s="29">
        <v>0</v>
      </c>
      <c r="F160" s="29">
        <v>0</v>
      </c>
      <c r="G160" s="29">
        <v>0</v>
      </c>
      <c r="H160" s="29">
        <v>0</v>
      </c>
      <c r="I160" s="29">
        <v>4103</v>
      </c>
      <c r="J160" s="29">
        <v>10642</v>
      </c>
      <c r="K160" s="29">
        <v>380</v>
      </c>
      <c r="L160" s="29">
        <v>2164</v>
      </c>
      <c r="M160" s="29">
        <v>3505</v>
      </c>
      <c r="N160" s="29">
        <v>3992</v>
      </c>
      <c r="O160" s="29">
        <v>1610</v>
      </c>
      <c r="P160" s="29">
        <v>926</v>
      </c>
      <c r="Q160" s="29">
        <v>0</v>
      </c>
      <c r="R160" s="30">
        <v>0</v>
      </c>
      <c r="S160" s="30">
        <v>0</v>
      </c>
      <c r="T160" s="29">
        <v>0</v>
      </c>
      <c r="U160" s="30">
        <v>0</v>
      </c>
      <c r="V160" s="29">
        <v>0</v>
      </c>
      <c r="W160" s="29">
        <v>0</v>
      </c>
      <c r="X160" s="31">
        <f t="shared" si="6"/>
        <v>27322</v>
      </c>
      <c r="Y160" s="29">
        <v>-5.7113785204920218</v>
      </c>
      <c r="Z160" s="11">
        <f t="shared" si="5"/>
        <v>27316.288621479507</v>
      </c>
    </row>
    <row r="161" spans="1:34" x14ac:dyDescent="0.2">
      <c r="A161" s="17" t="s">
        <v>182</v>
      </c>
      <c r="B161" s="18" t="s">
        <v>331</v>
      </c>
      <c r="C161" s="29">
        <v>0</v>
      </c>
      <c r="D161" s="30">
        <v>0</v>
      </c>
      <c r="E161" s="29">
        <v>0</v>
      </c>
      <c r="F161" s="29">
        <v>0</v>
      </c>
      <c r="G161" s="29">
        <v>0</v>
      </c>
      <c r="H161" s="29">
        <v>0</v>
      </c>
      <c r="I161" s="29">
        <v>9478</v>
      </c>
      <c r="J161" s="29">
        <v>7306</v>
      </c>
      <c r="K161" s="29">
        <v>-321</v>
      </c>
      <c r="L161" s="29">
        <v>1570</v>
      </c>
      <c r="M161" s="29">
        <v>1917</v>
      </c>
      <c r="N161" s="29">
        <v>5277</v>
      </c>
      <c r="O161" s="29">
        <v>2214</v>
      </c>
      <c r="P161" s="29">
        <v>1492</v>
      </c>
      <c r="Q161" s="29">
        <v>0</v>
      </c>
      <c r="R161" s="30">
        <v>0</v>
      </c>
      <c r="S161" s="30">
        <v>0</v>
      </c>
      <c r="T161" s="29">
        <v>0</v>
      </c>
      <c r="U161" s="30">
        <v>0</v>
      </c>
      <c r="V161" s="29">
        <v>0</v>
      </c>
      <c r="W161" s="29">
        <v>0</v>
      </c>
      <c r="X161" s="31">
        <f t="shared" si="6"/>
        <v>28933</v>
      </c>
      <c r="Y161" s="29">
        <v>-73.455831774503224</v>
      </c>
      <c r="Z161" s="11">
        <f t="shared" si="5"/>
        <v>28859.544168225497</v>
      </c>
    </row>
    <row r="162" spans="1:34" x14ac:dyDescent="0.2">
      <c r="A162" s="17" t="s">
        <v>183</v>
      </c>
      <c r="B162" s="18" t="s">
        <v>455</v>
      </c>
      <c r="C162" s="29">
        <v>0</v>
      </c>
      <c r="D162" s="30">
        <v>0</v>
      </c>
      <c r="E162" s="29">
        <v>0</v>
      </c>
      <c r="F162" s="29">
        <v>0</v>
      </c>
      <c r="G162" s="29">
        <v>0</v>
      </c>
      <c r="H162" s="29">
        <v>0</v>
      </c>
      <c r="I162" s="29">
        <v>3692</v>
      </c>
      <c r="J162" s="29">
        <v>5533</v>
      </c>
      <c r="K162" s="29">
        <v>-471</v>
      </c>
      <c r="L162" s="29">
        <v>1189</v>
      </c>
      <c r="M162" s="29">
        <v>1617</v>
      </c>
      <c r="N162" s="29">
        <v>1706</v>
      </c>
      <c r="O162" s="29">
        <v>601</v>
      </c>
      <c r="P162" s="29">
        <v>250</v>
      </c>
      <c r="Q162" s="29">
        <v>0</v>
      </c>
      <c r="R162" s="30">
        <v>0</v>
      </c>
      <c r="S162" s="30">
        <v>0</v>
      </c>
      <c r="T162" s="29">
        <v>0</v>
      </c>
      <c r="U162" s="30">
        <v>0</v>
      </c>
      <c r="V162" s="29">
        <v>0</v>
      </c>
      <c r="W162" s="29">
        <v>0</v>
      </c>
      <c r="X162" s="31">
        <f t="shared" si="6"/>
        <v>14117</v>
      </c>
      <c r="Y162" s="29">
        <v>7806.9229826016926</v>
      </c>
      <c r="Z162" s="11">
        <f t="shared" si="5"/>
        <v>21923.922982601693</v>
      </c>
    </row>
    <row r="163" spans="1:34" x14ac:dyDescent="0.2">
      <c r="A163" s="17" t="s">
        <v>184</v>
      </c>
      <c r="B163" s="18" t="s">
        <v>456</v>
      </c>
      <c r="C163" s="29">
        <v>0</v>
      </c>
      <c r="D163" s="30">
        <v>0</v>
      </c>
      <c r="E163" s="29">
        <v>0</v>
      </c>
      <c r="F163" s="29">
        <v>0</v>
      </c>
      <c r="G163" s="29">
        <v>0</v>
      </c>
      <c r="H163" s="29">
        <v>0</v>
      </c>
      <c r="I163" s="29">
        <v>1685</v>
      </c>
      <c r="J163" s="29">
        <v>5548</v>
      </c>
      <c r="K163" s="29">
        <v>-370</v>
      </c>
      <c r="L163" s="29">
        <v>1213</v>
      </c>
      <c r="M163" s="29">
        <v>2157</v>
      </c>
      <c r="N163" s="29">
        <v>1360</v>
      </c>
      <c r="O163" s="29">
        <v>533</v>
      </c>
      <c r="P163" s="29">
        <v>13</v>
      </c>
      <c r="Q163" s="29">
        <v>0</v>
      </c>
      <c r="R163" s="30">
        <v>0</v>
      </c>
      <c r="S163" s="30">
        <v>0</v>
      </c>
      <c r="T163" s="29">
        <v>0</v>
      </c>
      <c r="U163" s="30">
        <v>0</v>
      </c>
      <c r="V163" s="29">
        <v>0</v>
      </c>
      <c r="W163" s="29">
        <v>0</v>
      </c>
      <c r="X163" s="31">
        <f t="shared" si="6"/>
        <v>12139</v>
      </c>
      <c r="Y163" s="29">
        <v>0</v>
      </c>
      <c r="Z163" s="11">
        <f t="shared" si="5"/>
        <v>12139</v>
      </c>
    </row>
    <row r="164" spans="1:34" x14ac:dyDescent="0.2">
      <c r="A164" s="17" t="s">
        <v>185</v>
      </c>
      <c r="B164" s="18" t="s">
        <v>457</v>
      </c>
      <c r="C164" s="29">
        <v>0</v>
      </c>
      <c r="D164" s="30">
        <v>0</v>
      </c>
      <c r="E164" s="29">
        <v>0</v>
      </c>
      <c r="F164" s="29">
        <v>0</v>
      </c>
      <c r="G164" s="29">
        <v>0</v>
      </c>
      <c r="H164" s="29">
        <v>0</v>
      </c>
      <c r="I164" s="29">
        <v>3654</v>
      </c>
      <c r="J164" s="29">
        <v>14129</v>
      </c>
      <c r="K164" s="29">
        <v>616</v>
      </c>
      <c r="L164" s="29">
        <v>2992</v>
      </c>
      <c r="M164" s="29">
        <v>2637</v>
      </c>
      <c r="N164" s="29">
        <v>1661</v>
      </c>
      <c r="O164" s="29">
        <v>288</v>
      </c>
      <c r="P164" s="29">
        <v>82</v>
      </c>
      <c r="Q164" s="29">
        <v>0</v>
      </c>
      <c r="R164" s="30">
        <v>0</v>
      </c>
      <c r="S164" s="30">
        <v>0</v>
      </c>
      <c r="T164" s="29">
        <v>0</v>
      </c>
      <c r="U164" s="30">
        <v>0</v>
      </c>
      <c r="V164" s="29">
        <v>0</v>
      </c>
      <c r="W164" s="29">
        <v>0</v>
      </c>
      <c r="X164" s="31">
        <f t="shared" si="6"/>
        <v>26059</v>
      </c>
      <c r="Y164" s="29">
        <v>0</v>
      </c>
      <c r="Z164" s="11">
        <f t="shared" si="5"/>
        <v>26059</v>
      </c>
    </row>
    <row r="165" spans="1:34" x14ac:dyDescent="0.2">
      <c r="A165" s="17" t="s">
        <v>186</v>
      </c>
      <c r="B165" s="18" t="s">
        <v>458</v>
      </c>
      <c r="C165" s="29">
        <v>0</v>
      </c>
      <c r="D165" s="30">
        <v>0</v>
      </c>
      <c r="E165" s="29">
        <v>0</v>
      </c>
      <c r="F165" s="29">
        <v>0</v>
      </c>
      <c r="G165" s="29">
        <v>0</v>
      </c>
      <c r="H165" s="29">
        <v>0</v>
      </c>
      <c r="I165" s="29">
        <v>4125</v>
      </c>
      <c r="J165" s="29">
        <v>6937</v>
      </c>
      <c r="K165" s="29">
        <v>126</v>
      </c>
      <c r="L165" s="29">
        <v>1487</v>
      </c>
      <c r="M165" s="29">
        <v>2517</v>
      </c>
      <c r="N165" s="29">
        <v>1081</v>
      </c>
      <c r="O165" s="29">
        <v>340</v>
      </c>
      <c r="P165" s="29">
        <v>-50</v>
      </c>
      <c r="Q165" s="29">
        <v>0</v>
      </c>
      <c r="R165" s="30">
        <v>0</v>
      </c>
      <c r="S165" s="30">
        <v>0</v>
      </c>
      <c r="T165" s="29">
        <v>0</v>
      </c>
      <c r="U165" s="30">
        <v>0</v>
      </c>
      <c r="V165" s="29">
        <v>0</v>
      </c>
      <c r="W165" s="29">
        <v>0</v>
      </c>
      <c r="X165" s="31">
        <f t="shared" si="6"/>
        <v>16563</v>
      </c>
      <c r="Y165" s="29">
        <v>0</v>
      </c>
      <c r="Z165" s="11">
        <f t="shared" si="5"/>
        <v>16563</v>
      </c>
    </row>
    <row r="166" spans="1:34" x14ac:dyDescent="0.2">
      <c r="A166" s="17" t="s">
        <v>187</v>
      </c>
      <c r="B166" s="18" t="s">
        <v>332</v>
      </c>
      <c r="C166" s="29">
        <v>0</v>
      </c>
      <c r="D166" s="30">
        <v>0</v>
      </c>
      <c r="E166" s="29">
        <v>0</v>
      </c>
      <c r="F166" s="29">
        <v>0</v>
      </c>
      <c r="G166" s="29">
        <v>0</v>
      </c>
      <c r="H166" s="29">
        <v>0</v>
      </c>
      <c r="I166" s="29">
        <v>-230</v>
      </c>
      <c r="J166" s="29">
        <v>-380</v>
      </c>
      <c r="K166" s="29">
        <v>-114</v>
      </c>
      <c r="L166" s="29">
        <v>-76</v>
      </c>
      <c r="M166" s="29">
        <v>89</v>
      </c>
      <c r="N166" s="29">
        <v>-731</v>
      </c>
      <c r="O166" s="29">
        <v>-623</v>
      </c>
      <c r="P166" s="29">
        <v>-286</v>
      </c>
      <c r="Q166" s="29">
        <v>0</v>
      </c>
      <c r="R166" s="30">
        <v>0</v>
      </c>
      <c r="S166" s="30">
        <v>0</v>
      </c>
      <c r="T166" s="29">
        <v>0</v>
      </c>
      <c r="U166" s="30">
        <v>0</v>
      </c>
      <c r="V166" s="29">
        <v>0</v>
      </c>
      <c r="W166" s="29">
        <v>0</v>
      </c>
      <c r="X166" s="31">
        <f t="shared" si="6"/>
        <v>-2351</v>
      </c>
      <c r="Y166" s="29">
        <v>0</v>
      </c>
      <c r="Z166" s="11">
        <f t="shared" si="5"/>
        <v>-2351</v>
      </c>
    </row>
    <row r="167" spans="1:34" x14ac:dyDescent="0.2">
      <c r="A167" s="17" t="s">
        <v>188</v>
      </c>
      <c r="B167" s="18" t="s">
        <v>333</v>
      </c>
      <c r="C167" s="29">
        <v>0</v>
      </c>
      <c r="D167" s="30">
        <v>0</v>
      </c>
      <c r="E167" s="29">
        <v>0</v>
      </c>
      <c r="F167" s="29">
        <v>0</v>
      </c>
      <c r="G167" s="29">
        <v>0</v>
      </c>
      <c r="H167" s="29">
        <v>0</v>
      </c>
      <c r="I167" s="29">
        <v>6283</v>
      </c>
      <c r="J167" s="29">
        <v>3436</v>
      </c>
      <c r="K167" s="29">
        <v>-278</v>
      </c>
      <c r="L167" s="29">
        <v>759</v>
      </c>
      <c r="M167" s="29">
        <v>2637</v>
      </c>
      <c r="N167" s="29">
        <v>3333</v>
      </c>
      <c r="O167" s="29">
        <v>1386</v>
      </c>
      <c r="P167" s="29">
        <v>727</v>
      </c>
      <c r="Q167" s="29">
        <v>0</v>
      </c>
      <c r="R167" s="30">
        <v>0</v>
      </c>
      <c r="S167" s="30">
        <v>0</v>
      </c>
      <c r="T167" s="29">
        <v>0</v>
      </c>
      <c r="U167" s="30">
        <v>14</v>
      </c>
      <c r="V167" s="29">
        <v>0</v>
      </c>
      <c r="W167" s="29">
        <v>0</v>
      </c>
      <c r="X167" s="31">
        <f t="shared" si="6"/>
        <v>18297</v>
      </c>
      <c r="Y167" s="29">
        <v>-2.4596447642994841</v>
      </c>
      <c r="Z167" s="11">
        <f t="shared" si="5"/>
        <v>18294.540355235702</v>
      </c>
    </row>
    <row r="168" spans="1:34" x14ac:dyDescent="0.2">
      <c r="A168" s="17" t="s">
        <v>189</v>
      </c>
      <c r="B168" s="18" t="s">
        <v>334</v>
      </c>
      <c r="C168" s="29">
        <v>0</v>
      </c>
      <c r="D168" s="30">
        <v>0</v>
      </c>
      <c r="E168" s="29">
        <v>0</v>
      </c>
      <c r="F168" s="29">
        <v>0</v>
      </c>
      <c r="G168" s="29">
        <v>0</v>
      </c>
      <c r="H168" s="29">
        <v>0</v>
      </c>
      <c r="I168" s="29">
        <v>4101</v>
      </c>
      <c r="J168" s="29">
        <v>14805</v>
      </c>
      <c r="K168" s="29">
        <v>724</v>
      </c>
      <c r="L168" s="29">
        <v>3128</v>
      </c>
      <c r="M168" s="29">
        <v>2157</v>
      </c>
      <c r="N168" s="29">
        <v>1431</v>
      </c>
      <c r="O168" s="29">
        <v>148</v>
      </c>
      <c r="P168" s="29">
        <v>228</v>
      </c>
      <c r="Q168" s="29">
        <v>0</v>
      </c>
      <c r="R168" s="30">
        <v>0</v>
      </c>
      <c r="S168" s="30">
        <v>0</v>
      </c>
      <c r="T168" s="29">
        <v>0</v>
      </c>
      <c r="U168" s="30">
        <v>0</v>
      </c>
      <c r="V168" s="29">
        <v>0</v>
      </c>
      <c r="W168" s="29">
        <v>0</v>
      </c>
      <c r="X168" s="31">
        <f t="shared" si="6"/>
        <v>26722</v>
      </c>
      <c r="Y168" s="29">
        <v>3228.8677072315968</v>
      </c>
      <c r="Z168" s="11">
        <f t="shared" si="5"/>
        <v>29950.867707231599</v>
      </c>
    </row>
    <row r="169" spans="1:34" x14ac:dyDescent="0.2">
      <c r="A169" s="17" t="s">
        <v>190</v>
      </c>
      <c r="B169" s="20" t="s">
        <v>459</v>
      </c>
      <c r="C169" s="29">
        <v>0</v>
      </c>
      <c r="D169" s="30">
        <v>0</v>
      </c>
      <c r="E169" s="29">
        <v>0</v>
      </c>
      <c r="F169" s="29">
        <v>0</v>
      </c>
      <c r="G169" s="29">
        <v>0</v>
      </c>
      <c r="H169" s="29">
        <v>0</v>
      </c>
      <c r="I169" s="29">
        <v>3383</v>
      </c>
      <c r="J169" s="29">
        <v>4974</v>
      </c>
      <c r="K169" s="29">
        <v>289</v>
      </c>
      <c r="L169" s="29">
        <v>814</v>
      </c>
      <c r="M169" s="29">
        <v>1109</v>
      </c>
      <c r="N169" s="29">
        <v>2868</v>
      </c>
      <c r="O169" s="29">
        <v>1128</v>
      </c>
      <c r="P169" s="29">
        <v>-599</v>
      </c>
      <c r="Q169" s="29">
        <v>0</v>
      </c>
      <c r="R169" s="30">
        <v>0</v>
      </c>
      <c r="S169" s="30">
        <v>0</v>
      </c>
      <c r="T169" s="29">
        <v>0</v>
      </c>
      <c r="U169" s="30">
        <v>0</v>
      </c>
      <c r="V169" s="29">
        <v>0</v>
      </c>
      <c r="W169" s="29">
        <v>0</v>
      </c>
      <c r="X169" s="31">
        <f t="shared" si="6"/>
        <v>13966</v>
      </c>
      <c r="Y169" s="29">
        <v>0</v>
      </c>
      <c r="Z169" s="11">
        <f t="shared" si="5"/>
        <v>13966</v>
      </c>
    </row>
    <row r="170" spans="1:34" x14ac:dyDescent="0.2">
      <c r="A170" s="17" t="s">
        <v>191</v>
      </c>
      <c r="B170" s="18" t="s">
        <v>378</v>
      </c>
      <c r="C170" s="29">
        <v>0</v>
      </c>
      <c r="D170" s="30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4136</v>
      </c>
      <c r="J170" s="29">
        <v>9625</v>
      </c>
      <c r="K170" s="29">
        <v>181</v>
      </c>
      <c r="L170" s="29">
        <v>2026</v>
      </c>
      <c r="M170" s="29">
        <v>2815</v>
      </c>
      <c r="N170" s="29">
        <v>2156</v>
      </c>
      <c r="O170" s="29">
        <v>823</v>
      </c>
      <c r="P170" s="29">
        <v>310</v>
      </c>
      <c r="Q170" s="29">
        <v>0</v>
      </c>
      <c r="R170" s="30">
        <v>0</v>
      </c>
      <c r="S170" s="30">
        <v>0</v>
      </c>
      <c r="T170" s="29">
        <v>0</v>
      </c>
      <c r="U170" s="30">
        <v>0</v>
      </c>
      <c r="V170" s="29">
        <v>0</v>
      </c>
      <c r="W170" s="29">
        <v>0</v>
      </c>
      <c r="X170" s="31">
        <f t="shared" si="6"/>
        <v>22072</v>
      </c>
      <c r="Y170" s="29">
        <v>0</v>
      </c>
      <c r="Z170" s="11">
        <f t="shared" si="5"/>
        <v>22072</v>
      </c>
    </row>
    <row r="171" spans="1:34" x14ac:dyDescent="0.2">
      <c r="A171" s="17" t="s">
        <v>192</v>
      </c>
      <c r="B171" s="18" t="s">
        <v>335</v>
      </c>
      <c r="C171" s="29">
        <v>0</v>
      </c>
      <c r="D171" s="30">
        <v>0</v>
      </c>
      <c r="E171" s="29">
        <v>0</v>
      </c>
      <c r="F171" s="29">
        <v>0</v>
      </c>
      <c r="G171" s="29">
        <v>0</v>
      </c>
      <c r="H171" s="29">
        <v>0</v>
      </c>
      <c r="I171" s="29">
        <v>4602</v>
      </c>
      <c r="J171" s="29">
        <v>9626</v>
      </c>
      <c r="K171" s="29">
        <v>-150</v>
      </c>
      <c r="L171" s="29">
        <v>2060</v>
      </c>
      <c r="M171" s="29">
        <v>2187</v>
      </c>
      <c r="N171" s="29">
        <v>2280</v>
      </c>
      <c r="O171" s="29">
        <v>869</v>
      </c>
      <c r="P171" s="29">
        <v>25</v>
      </c>
      <c r="Q171" s="29">
        <v>0</v>
      </c>
      <c r="R171" s="30">
        <v>0</v>
      </c>
      <c r="S171" s="30">
        <v>0</v>
      </c>
      <c r="T171" s="29">
        <v>0</v>
      </c>
      <c r="U171" s="30">
        <v>0</v>
      </c>
      <c r="V171" s="29">
        <v>0</v>
      </c>
      <c r="W171" s="29">
        <v>0</v>
      </c>
      <c r="X171" s="31">
        <f t="shared" si="6"/>
        <v>21499</v>
      </c>
      <c r="Y171" s="29">
        <v>0</v>
      </c>
      <c r="Z171" s="11">
        <f t="shared" si="5"/>
        <v>21499</v>
      </c>
    </row>
    <row r="172" spans="1:34" x14ac:dyDescent="0.2">
      <c r="A172" s="17" t="s">
        <v>193</v>
      </c>
      <c r="B172" s="18" t="s">
        <v>460</v>
      </c>
      <c r="C172" s="29">
        <v>0</v>
      </c>
      <c r="D172" s="30">
        <v>0</v>
      </c>
      <c r="E172" s="29">
        <v>0</v>
      </c>
      <c r="F172" s="29">
        <v>0</v>
      </c>
      <c r="G172" s="29">
        <v>0</v>
      </c>
      <c r="H172" s="29">
        <v>0</v>
      </c>
      <c r="I172" s="29">
        <v>4094</v>
      </c>
      <c r="J172" s="29">
        <v>7935</v>
      </c>
      <c r="K172" s="29">
        <v>351</v>
      </c>
      <c r="L172" s="29">
        <v>1678</v>
      </c>
      <c r="M172" s="29">
        <v>2457</v>
      </c>
      <c r="N172" s="29">
        <v>1697</v>
      </c>
      <c r="O172" s="29">
        <v>541</v>
      </c>
      <c r="P172" s="29">
        <v>62</v>
      </c>
      <c r="Q172" s="29">
        <v>0</v>
      </c>
      <c r="R172" s="30">
        <v>0</v>
      </c>
      <c r="S172" s="30">
        <v>0</v>
      </c>
      <c r="T172" s="29">
        <v>0</v>
      </c>
      <c r="U172" s="30">
        <v>0</v>
      </c>
      <c r="V172" s="29">
        <v>0</v>
      </c>
      <c r="W172" s="29">
        <v>0</v>
      </c>
      <c r="X172" s="31">
        <f t="shared" si="6"/>
        <v>18815</v>
      </c>
      <c r="Y172" s="29">
        <v>-30.891470683829109</v>
      </c>
      <c r="Z172" s="11">
        <f t="shared" si="5"/>
        <v>18784.10852931617</v>
      </c>
    </row>
    <row r="173" spans="1:34" x14ac:dyDescent="0.2">
      <c r="A173" s="17" t="s">
        <v>194</v>
      </c>
      <c r="B173" s="18" t="s">
        <v>407</v>
      </c>
      <c r="C173" s="29">
        <v>0</v>
      </c>
      <c r="D173" s="30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>
        <v>5575</v>
      </c>
      <c r="K173" s="29">
        <v>290</v>
      </c>
      <c r="L173" s="29">
        <v>1104</v>
      </c>
      <c r="M173" s="29">
        <v>3895</v>
      </c>
      <c r="N173" s="29">
        <v>3246</v>
      </c>
      <c r="O173" s="29">
        <v>1368</v>
      </c>
      <c r="P173" s="29">
        <v>861</v>
      </c>
      <c r="Q173" s="29">
        <v>0</v>
      </c>
      <c r="R173" s="30">
        <v>0</v>
      </c>
      <c r="S173" s="30">
        <v>0</v>
      </c>
      <c r="T173" s="29">
        <v>0</v>
      </c>
      <c r="U173" s="30">
        <v>0</v>
      </c>
      <c r="V173" s="29">
        <v>0</v>
      </c>
      <c r="W173" s="29">
        <v>0</v>
      </c>
      <c r="X173" s="31">
        <f t="shared" si="6"/>
        <v>16339</v>
      </c>
      <c r="Y173" s="29">
        <v>115.61448164620104</v>
      </c>
      <c r="Z173" s="11">
        <f t="shared" si="5"/>
        <v>16454.6144816462</v>
      </c>
    </row>
    <row r="174" spans="1:34" x14ac:dyDescent="0.2">
      <c r="A174" s="17" t="s">
        <v>195</v>
      </c>
      <c r="B174" s="18" t="s">
        <v>336</v>
      </c>
      <c r="C174" s="29">
        <v>0</v>
      </c>
      <c r="D174" s="30">
        <v>0</v>
      </c>
      <c r="E174" s="29">
        <v>0</v>
      </c>
      <c r="F174" s="29">
        <v>0</v>
      </c>
      <c r="G174" s="29">
        <v>0</v>
      </c>
      <c r="H174" s="29">
        <v>0</v>
      </c>
      <c r="I174" s="29">
        <v>3288</v>
      </c>
      <c r="J174" s="29">
        <v>6693</v>
      </c>
      <c r="K174" s="29">
        <v>-488</v>
      </c>
      <c r="L174" s="29">
        <v>1452</v>
      </c>
      <c r="M174" s="29">
        <v>3505</v>
      </c>
      <c r="N174" s="29">
        <v>3474</v>
      </c>
      <c r="O174" s="29">
        <v>1445</v>
      </c>
      <c r="P174" s="29">
        <v>191</v>
      </c>
      <c r="Q174" s="29">
        <v>0</v>
      </c>
      <c r="R174" s="30">
        <v>0</v>
      </c>
      <c r="S174" s="30">
        <v>0</v>
      </c>
      <c r="T174" s="29">
        <v>0</v>
      </c>
      <c r="U174" s="30">
        <v>0</v>
      </c>
      <c r="V174" s="29">
        <v>0</v>
      </c>
      <c r="W174" s="29">
        <v>0</v>
      </c>
      <c r="X174" s="31">
        <f t="shared" si="6"/>
        <v>19560</v>
      </c>
      <c r="Y174" s="29">
        <v>0</v>
      </c>
      <c r="Z174" s="11">
        <f t="shared" si="5"/>
        <v>19560</v>
      </c>
    </row>
    <row r="175" spans="1:34" x14ac:dyDescent="0.2">
      <c r="A175" s="17" t="s">
        <v>196</v>
      </c>
      <c r="B175" s="18" t="s">
        <v>461</v>
      </c>
      <c r="C175" s="29">
        <v>0</v>
      </c>
      <c r="D175" s="30">
        <v>0</v>
      </c>
      <c r="E175" s="29">
        <v>0</v>
      </c>
      <c r="F175" s="29">
        <v>0</v>
      </c>
      <c r="G175" s="29">
        <v>0</v>
      </c>
      <c r="H175" s="29">
        <v>2</v>
      </c>
      <c r="I175" s="29">
        <v>1094</v>
      </c>
      <c r="J175" s="29">
        <v>140</v>
      </c>
      <c r="K175" s="29">
        <v>-22</v>
      </c>
      <c r="L175" s="29">
        <v>39</v>
      </c>
      <c r="M175" s="29">
        <v>19610</v>
      </c>
      <c r="N175" s="29">
        <v>708</v>
      </c>
      <c r="O175" s="29">
        <v>195</v>
      </c>
      <c r="P175" s="29">
        <v>249</v>
      </c>
      <c r="Q175" s="29">
        <v>0</v>
      </c>
      <c r="R175" s="30">
        <v>0</v>
      </c>
      <c r="S175" s="30">
        <v>0</v>
      </c>
      <c r="T175" s="29">
        <v>0</v>
      </c>
      <c r="U175" s="30">
        <v>-1</v>
      </c>
      <c r="V175" s="29">
        <v>0</v>
      </c>
      <c r="W175" s="29">
        <v>0</v>
      </c>
      <c r="X175" s="31">
        <f t="shared" si="6"/>
        <v>22014</v>
      </c>
      <c r="Y175" s="29">
        <v>0</v>
      </c>
      <c r="Z175" s="11">
        <f t="shared" si="5"/>
        <v>22014</v>
      </c>
    </row>
    <row r="176" spans="1:34" x14ac:dyDescent="0.2">
      <c r="A176" s="17" t="s">
        <v>197</v>
      </c>
      <c r="B176" s="18" t="s">
        <v>408</v>
      </c>
      <c r="C176" s="29">
        <v>0</v>
      </c>
      <c r="D176" s="30">
        <v>0</v>
      </c>
      <c r="E176" s="29">
        <v>0</v>
      </c>
      <c r="F176" s="29">
        <v>0</v>
      </c>
      <c r="G176" s="29">
        <v>0</v>
      </c>
      <c r="H176" s="29">
        <v>0</v>
      </c>
      <c r="I176" s="29">
        <v>5565</v>
      </c>
      <c r="J176" s="29">
        <v>9986</v>
      </c>
      <c r="K176" s="29">
        <v>-881</v>
      </c>
      <c r="L176" s="29">
        <v>2152</v>
      </c>
      <c r="M176" s="29">
        <v>2755</v>
      </c>
      <c r="N176" s="29">
        <v>2620</v>
      </c>
      <c r="O176" s="29">
        <v>937</v>
      </c>
      <c r="P176" s="29">
        <v>278</v>
      </c>
      <c r="Q176" s="29">
        <v>0</v>
      </c>
      <c r="R176" s="30">
        <v>0</v>
      </c>
      <c r="S176" s="30">
        <v>0</v>
      </c>
      <c r="T176" s="29">
        <v>0</v>
      </c>
      <c r="U176" s="30">
        <v>0</v>
      </c>
      <c r="V176" s="29">
        <v>0</v>
      </c>
      <c r="W176" s="29">
        <v>0</v>
      </c>
      <c r="X176" s="31">
        <f t="shared" si="6"/>
        <v>23412</v>
      </c>
      <c r="Y176" s="29">
        <v>2443.6736943435876</v>
      </c>
      <c r="Z176" s="11">
        <f t="shared" si="5"/>
        <v>25855.673694343586</v>
      </c>
      <c r="AB176" s="8"/>
      <c r="AC176" s="8"/>
      <c r="AD176" s="8"/>
      <c r="AE176" s="8"/>
      <c r="AF176" s="8"/>
      <c r="AG176" s="8"/>
      <c r="AH176" s="8"/>
    </row>
    <row r="177" spans="1:34" x14ac:dyDescent="0.2">
      <c r="A177" s="17" t="s">
        <v>198</v>
      </c>
      <c r="B177" s="18" t="s">
        <v>337</v>
      </c>
      <c r="C177" s="29">
        <v>0</v>
      </c>
      <c r="D177" s="30">
        <v>0</v>
      </c>
      <c r="E177" s="29">
        <v>0</v>
      </c>
      <c r="F177" s="29">
        <v>0</v>
      </c>
      <c r="G177" s="29">
        <v>0</v>
      </c>
      <c r="H177" s="29">
        <v>0</v>
      </c>
      <c r="I177" s="29">
        <v>4974</v>
      </c>
      <c r="J177" s="29">
        <v>6154</v>
      </c>
      <c r="K177" s="29">
        <v>-819</v>
      </c>
      <c r="L177" s="29">
        <v>1361</v>
      </c>
      <c r="M177" s="29">
        <v>2305</v>
      </c>
      <c r="N177" s="29">
        <v>2038</v>
      </c>
      <c r="O177" s="29">
        <v>626</v>
      </c>
      <c r="P177" s="29">
        <v>837</v>
      </c>
      <c r="Q177" s="29">
        <v>0</v>
      </c>
      <c r="R177" s="30">
        <v>0</v>
      </c>
      <c r="S177" s="30">
        <v>0</v>
      </c>
      <c r="T177" s="29">
        <v>0</v>
      </c>
      <c r="U177" s="30">
        <v>0</v>
      </c>
      <c r="V177" s="29">
        <v>0</v>
      </c>
      <c r="W177" s="29">
        <v>0</v>
      </c>
      <c r="X177" s="31">
        <f t="shared" si="6"/>
        <v>17476</v>
      </c>
      <c r="Y177" s="29">
        <v>0</v>
      </c>
      <c r="Z177" s="11">
        <f t="shared" si="5"/>
        <v>17476</v>
      </c>
      <c r="AB177" s="8"/>
      <c r="AC177" s="8"/>
      <c r="AD177" s="8"/>
      <c r="AE177" s="8"/>
      <c r="AF177" s="8"/>
      <c r="AG177" s="8"/>
      <c r="AH177" s="8"/>
    </row>
    <row r="178" spans="1:34" x14ac:dyDescent="0.2">
      <c r="A178" s="17" t="s">
        <v>199</v>
      </c>
      <c r="B178" s="18" t="s">
        <v>338</v>
      </c>
      <c r="C178" s="29">
        <v>0</v>
      </c>
      <c r="D178" s="30">
        <v>0</v>
      </c>
      <c r="E178" s="29">
        <v>0</v>
      </c>
      <c r="F178" s="29">
        <v>0</v>
      </c>
      <c r="G178" s="29">
        <v>0</v>
      </c>
      <c r="H178" s="29">
        <v>0</v>
      </c>
      <c r="I178" s="29">
        <v>2486</v>
      </c>
      <c r="J178" s="29">
        <v>5656</v>
      </c>
      <c r="K178" s="29">
        <v>-394</v>
      </c>
      <c r="L178" s="29">
        <v>1245</v>
      </c>
      <c r="M178" s="29">
        <v>3475</v>
      </c>
      <c r="N178" s="29">
        <v>1594</v>
      </c>
      <c r="O178" s="29">
        <v>541</v>
      </c>
      <c r="P178" s="29">
        <v>55</v>
      </c>
      <c r="Q178" s="29">
        <v>0</v>
      </c>
      <c r="R178" s="30">
        <v>0</v>
      </c>
      <c r="S178" s="30">
        <v>0</v>
      </c>
      <c r="T178" s="29">
        <v>0</v>
      </c>
      <c r="U178" s="30">
        <v>0</v>
      </c>
      <c r="V178" s="29">
        <v>0</v>
      </c>
      <c r="W178" s="29">
        <v>0</v>
      </c>
      <c r="X178" s="31">
        <f t="shared" si="6"/>
        <v>14658</v>
      </c>
      <c r="Y178" s="29">
        <v>0</v>
      </c>
      <c r="Z178" s="11">
        <f t="shared" si="5"/>
        <v>14658</v>
      </c>
      <c r="AB178" s="8"/>
      <c r="AC178" s="8"/>
      <c r="AD178" s="8"/>
      <c r="AE178" s="8"/>
      <c r="AF178" s="8"/>
      <c r="AG178" s="8"/>
      <c r="AH178" s="8"/>
    </row>
    <row r="179" spans="1:34" x14ac:dyDescent="0.2">
      <c r="A179" s="17" t="s">
        <v>200</v>
      </c>
      <c r="B179" s="18" t="s">
        <v>462</v>
      </c>
      <c r="C179" s="29">
        <v>0</v>
      </c>
      <c r="D179" s="30">
        <v>0</v>
      </c>
      <c r="E179" s="29">
        <v>0</v>
      </c>
      <c r="F179" s="29">
        <v>0</v>
      </c>
      <c r="G179" s="29">
        <v>0</v>
      </c>
      <c r="H179" s="29">
        <v>0</v>
      </c>
      <c r="I179" s="29">
        <v>6724</v>
      </c>
      <c r="J179" s="29">
        <v>22887</v>
      </c>
      <c r="K179" s="29">
        <v>1401</v>
      </c>
      <c r="L179" s="29">
        <v>4411</v>
      </c>
      <c r="M179" s="29">
        <v>7580</v>
      </c>
      <c r="N179" s="29">
        <v>15949</v>
      </c>
      <c r="O179" s="29">
        <v>5900</v>
      </c>
      <c r="P179" s="29">
        <v>4006</v>
      </c>
      <c r="Q179" s="29">
        <v>0</v>
      </c>
      <c r="R179" s="30">
        <v>0</v>
      </c>
      <c r="S179" s="30">
        <v>0</v>
      </c>
      <c r="T179" s="29">
        <v>0</v>
      </c>
      <c r="U179" s="30">
        <v>0</v>
      </c>
      <c r="V179" s="29">
        <v>0</v>
      </c>
      <c r="W179" s="29">
        <v>0</v>
      </c>
      <c r="X179" s="31">
        <f t="shared" si="6"/>
        <v>68858</v>
      </c>
      <c r="Y179" s="29">
        <v>0</v>
      </c>
      <c r="Z179" s="11">
        <f t="shared" si="5"/>
        <v>68858</v>
      </c>
      <c r="AB179" s="8"/>
    </row>
    <row r="180" spans="1:34" x14ac:dyDescent="0.2">
      <c r="A180" s="17" t="s">
        <v>201</v>
      </c>
      <c r="B180" s="18" t="s">
        <v>339</v>
      </c>
      <c r="C180" s="29">
        <v>0</v>
      </c>
      <c r="D180" s="30">
        <v>0</v>
      </c>
      <c r="E180" s="29">
        <v>0</v>
      </c>
      <c r="F180" s="29">
        <v>0</v>
      </c>
      <c r="G180" s="29">
        <v>0</v>
      </c>
      <c r="H180" s="29">
        <v>0</v>
      </c>
      <c r="I180" s="29">
        <v>0</v>
      </c>
      <c r="J180" s="29">
        <v>4198</v>
      </c>
      <c r="K180" s="29">
        <v>151</v>
      </c>
      <c r="L180" s="29">
        <v>877</v>
      </c>
      <c r="M180" s="29">
        <v>2305</v>
      </c>
      <c r="N180" s="29">
        <v>2246</v>
      </c>
      <c r="O180" s="29">
        <v>858</v>
      </c>
      <c r="P180" s="29">
        <v>-101</v>
      </c>
      <c r="Q180" s="29">
        <v>0</v>
      </c>
      <c r="R180" s="30">
        <v>0</v>
      </c>
      <c r="S180" s="30">
        <v>0</v>
      </c>
      <c r="T180" s="29">
        <v>0</v>
      </c>
      <c r="U180" s="30">
        <v>0</v>
      </c>
      <c r="V180" s="29">
        <v>0</v>
      </c>
      <c r="W180" s="29">
        <v>0</v>
      </c>
      <c r="X180" s="31">
        <f t="shared" si="6"/>
        <v>10534</v>
      </c>
      <c r="Y180" s="29">
        <v>0</v>
      </c>
      <c r="Z180" s="11">
        <f t="shared" si="5"/>
        <v>10534</v>
      </c>
    </row>
    <row r="181" spans="1:34" x14ac:dyDescent="0.2">
      <c r="A181" s="17" t="s">
        <v>202</v>
      </c>
      <c r="B181" s="18" t="s">
        <v>340</v>
      </c>
      <c r="C181" s="29">
        <v>0</v>
      </c>
      <c r="D181" s="30">
        <v>0</v>
      </c>
      <c r="E181" s="29">
        <v>0</v>
      </c>
      <c r="F181" s="29">
        <v>0</v>
      </c>
      <c r="G181" s="29">
        <v>0</v>
      </c>
      <c r="H181" s="29">
        <v>0</v>
      </c>
      <c r="I181" s="29">
        <v>0</v>
      </c>
      <c r="J181" s="29">
        <v>2917</v>
      </c>
      <c r="K181" s="29">
        <v>-103</v>
      </c>
      <c r="L181" s="29">
        <v>645</v>
      </c>
      <c r="M181" s="29">
        <v>2757</v>
      </c>
      <c r="N181" s="29">
        <v>1554</v>
      </c>
      <c r="O181" s="29">
        <v>643</v>
      </c>
      <c r="P181" s="29">
        <v>35</v>
      </c>
      <c r="Q181" s="29">
        <v>0</v>
      </c>
      <c r="R181" s="30">
        <v>0</v>
      </c>
      <c r="S181" s="30">
        <v>0</v>
      </c>
      <c r="T181" s="29">
        <v>0</v>
      </c>
      <c r="U181" s="30">
        <v>0</v>
      </c>
      <c r="V181" s="29">
        <v>0</v>
      </c>
      <c r="W181" s="29">
        <v>0</v>
      </c>
      <c r="X181" s="31">
        <f t="shared" si="6"/>
        <v>8448</v>
      </c>
      <c r="Y181" s="29">
        <v>-32.267204196064412</v>
      </c>
      <c r="Z181" s="11">
        <f t="shared" si="5"/>
        <v>8415.732795803935</v>
      </c>
    </row>
    <row r="182" spans="1:34" x14ac:dyDescent="0.2">
      <c r="A182" s="17" t="s">
        <v>203</v>
      </c>
      <c r="B182" s="18" t="s">
        <v>341</v>
      </c>
      <c r="C182" s="29">
        <v>0</v>
      </c>
      <c r="D182" s="30">
        <v>0</v>
      </c>
      <c r="E182" s="29">
        <v>12472</v>
      </c>
      <c r="F182" s="29">
        <v>0</v>
      </c>
      <c r="G182" s="29">
        <v>0</v>
      </c>
      <c r="H182" s="29">
        <v>256</v>
      </c>
      <c r="I182" s="29">
        <v>10275</v>
      </c>
      <c r="J182" s="29">
        <v>43368</v>
      </c>
      <c r="K182" s="29">
        <v>372</v>
      </c>
      <c r="L182" s="29">
        <v>9197</v>
      </c>
      <c r="M182" s="29">
        <v>76191</v>
      </c>
      <c r="N182" s="29">
        <v>191795</v>
      </c>
      <c r="O182" s="29">
        <v>78605</v>
      </c>
      <c r="P182" s="29">
        <v>13147</v>
      </c>
      <c r="Q182" s="29">
        <v>0</v>
      </c>
      <c r="R182" s="30">
        <v>0</v>
      </c>
      <c r="S182" s="30">
        <v>0</v>
      </c>
      <c r="T182" s="29">
        <v>0</v>
      </c>
      <c r="U182" s="30">
        <v>-8</v>
      </c>
      <c r="V182" s="29">
        <v>-65728</v>
      </c>
      <c r="W182" s="29">
        <v>0</v>
      </c>
      <c r="X182" s="31">
        <f t="shared" si="6"/>
        <v>369942</v>
      </c>
      <c r="Y182" s="29">
        <v>-897.12548475832261</v>
      </c>
      <c r="Z182" s="11">
        <f t="shared" si="5"/>
        <v>369044.87451524165</v>
      </c>
    </row>
    <row r="183" spans="1:34" x14ac:dyDescent="0.2">
      <c r="A183" s="17" t="s">
        <v>204</v>
      </c>
      <c r="B183" s="18" t="s">
        <v>342</v>
      </c>
      <c r="C183" s="29">
        <v>0</v>
      </c>
      <c r="D183" s="30">
        <v>0</v>
      </c>
      <c r="E183" s="29">
        <v>0</v>
      </c>
      <c r="F183" s="29">
        <v>0</v>
      </c>
      <c r="G183" s="29">
        <v>0</v>
      </c>
      <c r="H183" s="29">
        <v>5</v>
      </c>
      <c r="I183" s="29">
        <v>0</v>
      </c>
      <c r="J183" s="29">
        <v>962</v>
      </c>
      <c r="K183" s="29">
        <v>79</v>
      </c>
      <c r="L183" s="29">
        <v>67</v>
      </c>
      <c r="M183" s="29">
        <v>2936</v>
      </c>
      <c r="N183" s="29">
        <v>418</v>
      </c>
      <c r="O183" s="29">
        <v>158</v>
      </c>
      <c r="P183" s="29">
        <v>4</v>
      </c>
      <c r="Q183" s="29">
        <v>0</v>
      </c>
      <c r="R183" s="30">
        <v>0</v>
      </c>
      <c r="S183" s="30">
        <v>0</v>
      </c>
      <c r="T183" s="29">
        <v>0</v>
      </c>
      <c r="U183" s="30">
        <v>0</v>
      </c>
      <c r="V183" s="29">
        <v>0</v>
      </c>
      <c r="W183" s="29">
        <v>0</v>
      </c>
      <c r="X183" s="31">
        <f t="shared" si="6"/>
        <v>4629</v>
      </c>
      <c r="Y183" s="29">
        <v>136.07314376097386</v>
      </c>
      <c r="Z183" s="11">
        <f t="shared" si="5"/>
        <v>4765.0731437609738</v>
      </c>
    </row>
    <row r="184" spans="1:34" x14ac:dyDescent="0.2">
      <c r="A184" s="17" t="s">
        <v>205</v>
      </c>
      <c r="B184" s="18" t="s">
        <v>343</v>
      </c>
      <c r="C184" s="29">
        <v>0</v>
      </c>
      <c r="D184" s="30">
        <v>0</v>
      </c>
      <c r="E184" s="29">
        <v>0</v>
      </c>
      <c r="F184" s="29">
        <v>0</v>
      </c>
      <c r="G184" s="29">
        <v>0</v>
      </c>
      <c r="H184" s="29">
        <v>0</v>
      </c>
      <c r="I184" s="29">
        <v>0</v>
      </c>
      <c r="J184" s="29">
        <v>48216</v>
      </c>
      <c r="K184" s="29">
        <v>2708</v>
      </c>
      <c r="L184" s="29">
        <v>9628</v>
      </c>
      <c r="M184" s="29">
        <v>3145</v>
      </c>
      <c r="N184" s="29">
        <v>11956</v>
      </c>
      <c r="O184" s="29">
        <v>3974</v>
      </c>
      <c r="P184" s="29">
        <v>801</v>
      </c>
      <c r="Q184" s="29">
        <v>0</v>
      </c>
      <c r="R184" s="30">
        <v>0</v>
      </c>
      <c r="S184" s="30">
        <v>0</v>
      </c>
      <c r="T184" s="29">
        <v>0</v>
      </c>
      <c r="U184" s="30">
        <v>0</v>
      </c>
      <c r="V184" s="29">
        <v>0</v>
      </c>
      <c r="W184" s="29">
        <v>0</v>
      </c>
      <c r="X184" s="31">
        <f t="shared" si="6"/>
        <v>80428</v>
      </c>
      <c r="Y184" s="29">
        <v>2750.7620052675834</v>
      </c>
      <c r="Z184" s="11">
        <f t="shared" si="5"/>
        <v>83178.762005267577</v>
      </c>
    </row>
    <row r="185" spans="1:34" x14ac:dyDescent="0.2">
      <c r="A185" s="17" t="s">
        <v>206</v>
      </c>
      <c r="B185" s="18" t="s">
        <v>344</v>
      </c>
      <c r="C185" s="29">
        <v>0</v>
      </c>
      <c r="D185" s="30">
        <v>0</v>
      </c>
      <c r="E185" s="29">
        <v>0</v>
      </c>
      <c r="F185" s="29">
        <v>0</v>
      </c>
      <c r="G185" s="29">
        <v>0</v>
      </c>
      <c r="H185" s="29">
        <v>0</v>
      </c>
      <c r="I185" s="29">
        <v>4794</v>
      </c>
      <c r="J185" s="29">
        <v>9230</v>
      </c>
      <c r="K185" s="29">
        <v>366</v>
      </c>
      <c r="L185" s="29">
        <v>1868</v>
      </c>
      <c r="M185" s="29">
        <v>3025</v>
      </c>
      <c r="N185" s="29">
        <v>2063</v>
      </c>
      <c r="O185" s="29">
        <v>552</v>
      </c>
      <c r="P185" s="29">
        <v>139</v>
      </c>
      <c r="Q185" s="29">
        <v>0</v>
      </c>
      <c r="R185" s="30">
        <v>0</v>
      </c>
      <c r="S185" s="30">
        <v>0</v>
      </c>
      <c r="T185" s="29">
        <v>0</v>
      </c>
      <c r="U185" s="30">
        <v>0</v>
      </c>
      <c r="V185" s="29">
        <v>0</v>
      </c>
      <c r="W185" s="29">
        <v>0</v>
      </c>
      <c r="X185" s="31">
        <f t="shared" si="6"/>
        <v>22037</v>
      </c>
      <c r="Y185" s="29">
        <v>0</v>
      </c>
      <c r="Z185" s="11">
        <f t="shared" si="5"/>
        <v>22037</v>
      </c>
    </row>
    <row r="186" spans="1:34" x14ac:dyDescent="0.2">
      <c r="A186" s="17" t="s">
        <v>207</v>
      </c>
      <c r="B186" s="18" t="s">
        <v>345</v>
      </c>
      <c r="C186" s="29">
        <v>0</v>
      </c>
      <c r="D186" s="30">
        <v>0</v>
      </c>
      <c r="E186" s="29">
        <v>0</v>
      </c>
      <c r="F186" s="29">
        <v>0</v>
      </c>
      <c r="G186" s="29">
        <v>0</v>
      </c>
      <c r="H186" s="29">
        <v>0</v>
      </c>
      <c r="I186" s="29">
        <v>5132</v>
      </c>
      <c r="J186" s="29">
        <v>15286</v>
      </c>
      <c r="K186" s="29">
        <v>-940</v>
      </c>
      <c r="L186" s="29">
        <v>3274</v>
      </c>
      <c r="M186" s="29">
        <v>3235</v>
      </c>
      <c r="N186" s="29">
        <v>2020</v>
      </c>
      <c r="O186" s="29">
        <v>587</v>
      </c>
      <c r="P186" s="29">
        <v>282</v>
      </c>
      <c r="Q186" s="29">
        <v>0</v>
      </c>
      <c r="R186" s="30">
        <v>0</v>
      </c>
      <c r="S186" s="30">
        <v>0</v>
      </c>
      <c r="T186" s="29">
        <v>0</v>
      </c>
      <c r="U186" s="30">
        <v>0</v>
      </c>
      <c r="V186" s="29">
        <v>0</v>
      </c>
      <c r="W186" s="29">
        <v>0</v>
      </c>
      <c r="X186" s="31">
        <f t="shared" si="6"/>
        <v>28876</v>
      </c>
      <c r="Y186" s="29">
        <v>-40.271471903615279</v>
      </c>
      <c r="Z186" s="11">
        <f t="shared" ref="Z186:Z221" si="7">+X186+Y186</f>
        <v>28835.728528096384</v>
      </c>
    </row>
    <row r="187" spans="1:34" x14ac:dyDescent="0.2">
      <c r="A187" s="17" t="s">
        <v>208</v>
      </c>
      <c r="B187" s="18" t="s">
        <v>346</v>
      </c>
      <c r="C187" s="29">
        <v>0</v>
      </c>
      <c r="D187" s="30">
        <v>0</v>
      </c>
      <c r="E187" s="29">
        <v>0</v>
      </c>
      <c r="F187" s="29">
        <v>0</v>
      </c>
      <c r="G187" s="29">
        <v>0</v>
      </c>
      <c r="H187" s="29">
        <v>0</v>
      </c>
      <c r="I187" s="29">
        <v>5308</v>
      </c>
      <c r="J187" s="29">
        <v>8265</v>
      </c>
      <c r="K187" s="29">
        <v>14</v>
      </c>
      <c r="L187" s="29">
        <v>1764</v>
      </c>
      <c r="M187" s="29">
        <v>3145</v>
      </c>
      <c r="N187" s="29">
        <v>2162</v>
      </c>
      <c r="O187" s="29">
        <v>814</v>
      </c>
      <c r="P187" s="29">
        <v>95</v>
      </c>
      <c r="Q187" s="29">
        <v>0</v>
      </c>
      <c r="R187" s="30">
        <v>0</v>
      </c>
      <c r="S187" s="30">
        <v>0</v>
      </c>
      <c r="T187" s="29">
        <v>0</v>
      </c>
      <c r="U187" s="30">
        <v>0</v>
      </c>
      <c r="V187" s="29">
        <v>0</v>
      </c>
      <c r="W187" s="29">
        <v>0</v>
      </c>
      <c r="X187" s="31">
        <f t="shared" si="6"/>
        <v>21567</v>
      </c>
      <c r="Y187" s="29">
        <v>-2.2928891870588406</v>
      </c>
      <c r="Z187" s="11">
        <f t="shared" si="7"/>
        <v>21564.707110812942</v>
      </c>
    </row>
    <row r="188" spans="1:34" x14ac:dyDescent="0.2">
      <c r="A188" s="17" t="s">
        <v>209</v>
      </c>
      <c r="B188" s="18" t="s">
        <v>347</v>
      </c>
      <c r="C188" s="29">
        <v>0</v>
      </c>
      <c r="D188" s="30">
        <v>0</v>
      </c>
      <c r="E188" s="29">
        <v>0</v>
      </c>
      <c r="F188" s="29">
        <v>0</v>
      </c>
      <c r="G188" s="29">
        <v>0</v>
      </c>
      <c r="H188" s="29">
        <v>0</v>
      </c>
      <c r="I188" s="29">
        <v>4372</v>
      </c>
      <c r="J188" s="29">
        <v>6024</v>
      </c>
      <c r="K188" s="29">
        <v>22</v>
      </c>
      <c r="L188" s="29">
        <v>1312</v>
      </c>
      <c r="M188" s="29">
        <v>2487</v>
      </c>
      <c r="N188" s="29">
        <v>1675</v>
      </c>
      <c r="O188" s="29">
        <v>657</v>
      </c>
      <c r="P188" s="29">
        <v>6</v>
      </c>
      <c r="Q188" s="29">
        <v>0</v>
      </c>
      <c r="R188" s="30">
        <v>0</v>
      </c>
      <c r="S188" s="30">
        <v>0</v>
      </c>
      <c r="T188" s="29">
        <v>0</v>
      </c>
      <c r="U188" s="30">
        <v>0</v>
      </c>
      <c r="V188" s="29">
        <v>0</v>
      </c>
      <c r="W188" s="29">
        <v>0</v>
      </c>
      <c r="X188" s="31">
        <f t="shared" si="6"/>
        <v>16555</v>
      </c>
      <c r="Y188" s="29">
        <v>0</v>
      </c>
      <c r="Z188" s="11">
        <f t="shared" si="7"/>
        <v>16555</v>
      </c>
    </row>
    <row r="189" spans="1:34" x14ac:dyDescent="0.2">
      <c r="A189" s="17" t="s">
        <v>210</v>
      </c>
      <c r="B189" s="18" t="s">
        <v>348</v>
      </c>
      <c r="C189" s="29">
        <v>0</v>
      </c>
      <c r="D189" s="30">
        <v>0</v>
      </c>
      <c r="E189" s="29">
        <v>0</v>
      </c>
      <c r="F189" s="29">
        <v>0</v>
      </c>
      <c r="G189" s="29">
        <v>0</v>
      </c>
      <c r="H189" s="29">
        <v>0</v>
      </c>
      <c r="I189" s="29">
        <v>6360</v>
      </c>
      <c r="J189" s="29">
        <v>9604</v>
      </c>
      <c r="K189" s="29">
        <v>69</v>
      </c>
      <c r="L189" s="29">
        <v>2084</v>
      </c>
      <c r="M189" s="29">
        <v>2637</v>
      </c>
      <c r="N189" s="29">
        <v>5327</v>
      </c>
      <c r="O189" s="29">
        <v>2436</v>
      </c>
      <c r="P189" s="29">
        <v>47</v>
      </c>
      <c r="Q189" s="29">
        <v>0</v>
      </c>
      <c r="R189" s="30">
        <v>0</v>
      </c>
      <c r="S189" s="30">
        <v>0</v>
      </c>
      <c r="T189" s="29">
        <v>0</v>
      </c>
      <c r="U189" s="30">
        <v>0</v>
      </c>
      <c r="V189" s="29">
        <v>0</v>
      </c>
      <c r="W189" s="29">
        <v>0</v>
      </c>
      <c r="X189" s="31">
        <f t="shared" si="6"/>
        <v>28564</v>
      </c>
      <c r="Y189" s="29">
        <v>-1.1256001463743399</v>
      </c>
      <c r="Z189" s="11">
        <f t="shared" si="7"/>
        <v>28562.874399853627</v>
      </c>
    </row>
    <row r="190" spans="1:34" x14ac:dyDescent="0.2">
      <c r="A190" s="17" t="s">
        <v>211</v>
      </c>
      <c r="B190" s="18" t="s">
        <v>349</v>
      </c>
      <c r="C190" s="29">
        <v>0</v>
      </c>
      <c r="D190" s="30">
        <v>0</v>
      </c>
      <c r="E190" s="29">
        <v>0</v>
      </c>
      <c r="F190" s="29">
        <v>0</v>
      </c>
      <c r="G190" s="29">
        <v>0</v>
      </c>
      <c r="H190" s="29">
        <v>0</v>
      </c>
      <c r="I190" s="29">
        <v>3378</v>
      </c>
      <c r="J190" s="29">
        <v>7173</v>
      </c>
      <c r="K190" s="29">
        <v>187</v>
      </c>
      <c r="L190" s="29">
        <v>1542</v>
      </c>
      <c r="M190" s="29">
        <v>2397</v>
      </c>
      <c r="N190" s="29">
        <v>2213</v>
      </c>
      <c r="O190" s="29">
        <v>930</v>
      </c>
      <c r="P190" s="29">
        <v>-10</v>
      </c>
      <c r="Q190" s="29">
        <v>0</v>
      </c>
      <c r="R190" s="30">
        <v>0</v>
      </c>
      <c r="S190" s="30">
        <v>0</v>
      </c>
      <c r="T190" s="29">
        <v>0</v>
      </c>
      <c r="U190" s="30">
        <v>0</v>
      </c>
      <c r="V190" s="29">
        <v>0</v>
      </c>
      <c r="W190" s="29">
        <v>0</v>
      </c>
      <c r="X190" s="31">
        <f t="shared" si="6"/>
        <v>17810</v>
      </c>
      <c r="Y190" s="29">
        <v>0</v>
      </c>
      <c r="Z190" s="11">
        <f t="shared" si="7"/>
        <v>17810</v>
      </c>
    </row>
    <row r="191" spans="1:34" x14ac:dyDescent="0.2">
      <c r="A191" s="17" t="s">
        <v>212</v>
      </c>
      <c r="B191" s="18" t="s">
        <v>350</v>
      </c>
      <c r="C191" s="29">
        <v>0</v>
      </c>
      <c r="D191" s="30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2857</v>
      </c>
      <c r="J191" s="29">
        <v>6474</v>
      </c>
      <c r="K191" s="29">
        <v>-35</v>
      </c>
      <c r="L191" s="29">
        <v>1397</v>
      </c>
      <c r="M191" s="29">
        <v>2727</v>
      </c>
      <c r="N191" s="29">
        <v>1406</v>
      </c>
      <c r="O191" s="29">
        <v>481</v>
      </c>
      <c r="P191" s="29">
        <v>88</v>
      </c>
      <c r="Q191" s="29">
        <v>0</v>
      </c>
      <c r="R191" s="30">
        <v>0</v>
      </c>
      <c r="S191" s="30">
        <v>0</v>
      </c>
      <c r="T191" s="29">
        <v>0</v>
      </c>
      <c r="U191" s="30">
        <v>0</v>
      </c>
      <c r="V191" s="29">
        <v>0</v>
      </c>
      <c r="W191" s="29">
        <v>0</v>
      </c>
      <c r="X191" s="31">
        <f t="shared" si="6"/>
        <v>15395</v>
      </c>
      <c r="Y191" s="29">
        <v>0</v>
      </c>
      <c r="Z191" s="11">
        <f t="shared" si="7"/>
        <v>15395</v>
      </c>
    </row>
    <row r="192" spans="1:34" x14ac:dyDescent="0.2">
      <c r="A192" s="17" t="s">
        <v>213</v>
      </c>
      <c r="B192" s="18" t="s">
        <v>351</v>
      </c>
      <c r="C192" s="29">
        <v>0</v>
      </c>
      <c r="D192" s="30">
        <v>0</v>
      </c>
      <c r="E192" s="29">
        <v>0</v>
      </c>
      <c r="F192" s="29">
        <v>0</v>
      </c>
      <c r="G192" s="29">
        <v>0</v>
      </c>
      <c r="H192" s="29">
        <v>0</v>
      </c>
      <c r="I192" s="29">
        <v>3619</v>
      </c>
      <c r="J192" s="29">
        <v>9371</v>
      </c>
      <c r="K192" s="29">
        <v>482</v>
      </c>
      <c r="L192" s="29">
        <v>1965</v>
      </c>
      <c r="M192" s="29">
        <v>2935</v>
      </c>
      <c r="N192" s="29">
        <v>1916</v>
      </c>
      <c r="O192" s="29">
        <v>600</v>
      </c>
      <c r="P192" s="29">
        <v>80</v>
      </c>
      <c r="Q192" s="29">
        <v>0</v>
      </c>
      <c r="R192" s="30">
        <v>0</v>
      </c>
      <c r="S192" s="30">
        <v>0</v>
      </c>
      <c r="T192" s="29">
        <v>0</v>
      </c>
      <c r="U192" s="30">
        <v>0</v>
      </c>
      <c r="V192" s="29">
        <v>0</v>
      </c>
      <c r="W192" s="29">
        <v>0</v>
      </c>
      <c r="X192" s="31">
        <f t="shared" si="6"/>
        <v>20968</v>
      </c>
      <c r="Y192" s="29">
        <v>-8.1293343904813433</v>
      </c>
      <c r="Z192" s="11">
        <f t="shared" si="7"/>
        <v>20959.87066560952</v>
      </c>
    </row>
    <row r="193" spans="1:26" x14ac:dyDescent="0.2">
      <c r="A193" s="17" t="s">
        <v>214</v>
      </c>
      <c r="B193" s="18" t="s">
        <v>352</v>
      </c>
      <c r="C193" s="29">
        <v>0</v>
      </c>
      <c r="D193" s="30">
        <v>0</v>
      </c>
      <c r="E193" s="29">
        <v>0</v>
      </c>
      <c r="F193" s="29">
        <v>0</v>
      </c>
      <c r="G193" s="29">
        <v>0</v>
      </c>
      <c r="H193" s="29">
        <v>0</v>
      </c>
      <c r="I193" s="29">
        <v>3183</v>
      </c>
      <c r="J193" s="29">
        <v>6988</v>
      </c>
      <c r="K193" s="29">
        <v>-27</v>
      </c>
      <c r="L193" s="29">
        <v>1453</v>
      </c>
      <c r="M193" s="29">
        <v>3685</v>
      </c>
      <c r="N193" s="29">
        <v>739</v>
      </c>
      <c r="O193" s="29">
        <v>-37</v>
      </c>
      <c r="P193" s="29">
        <v>12</v>
      </c>
      <c r="Q193" s="29">
        <v>0</v>
      </c>
      <c r="R193" s="30">
        <v>0</v>
      </c>
      <c r="S193" s="30">
        <v>0</v>
      </c>
      <c r="T193" s="29">
        <v>0</v>
      </c>
      <c r="U193" s="30">
        <v>0</v>
      </c>
      <c r="V193" s="29">
        <v>0</v>
      </c>
      <c r="W193" s="29">
        <v>0</v>
      </c>
      <c r="X193" s="31">
        <f t="shared" si="6"/>
        <v>15996</v>
      </c>
      <c r="Y193" s="29">
        <v>0</v>
      </c>
      <c r="Z193" s="11">
        <f t="shared" si="7"/>
        <v>15996</v>
      </c>
    </row>
    <row r="194" spans="1:26" x14ac:dyDescent="0.2">
      <c r="A194" s="17" t="s">
        <v>215</v>
      </c>
      <c r="B194" s="18" t="s">
        <v>353</v>
      </c>
      <c r="C194" s="29">
        <v>162571</v>
      </c>
      <c r="D194" s="30">
        <v>0</v>
      </c>
      <c r="E194" s="29">
        <v>6083</v>
      </c>
      <c r="F194" s="29">
        <v>0</v>
      </c>
      <c r="G194" s="29">
        <v>17939</v>
      </c>
      <c r="H194" s="29">
        <v>5117</v>
      </c>
      <c r="I194" s="29">
        <v>11711</v>
      </c>
      <c r="J194" s="29">
        <v>38424</v>
      </c>
      <c r="K194" s="29">
        <v>286</v>
      </c>
      <c r="L194" s="29">
        <v>8351</v>
      </c>
      <c r="M194" s="29">
        <v>25694</v>
      </c>
      <c r="N194" s="29">
        <v>5363</v>
      </c>
      <c r="O194" s="29">
        <v>-612</v>
      </c>
      <c r="P194" s="29">
        <v>1331</v>
      </c>
      <c r="Q194" s="29">
        <v>0</v>
      </c>
      <c r="R194" s="30">
        <v>30939</v>
      </c>
      <c r="S194" s="30">
        <v>0</v>
      </c>
      <c r="T194" s="29">
        <v>0</v>
      </c>
      <c r="U194" s="30">
        <v>0</v>
      </c>
      <c r="V194" s="29">
        <v>-10294</v>
      </c>
      <c r="W194" s="29">
        <v>0</v>
      </c>
      <c r="X194" s="31">
        <f t="shared" si="6"/>
        <v>302903</v>
      </c>
      <c r="Y194" s="29">
        <v>-264.84954555245122</v>
      </c>
      <c r="Z194" s="11">
        <f t="shared" si="7"/>
        <v>302638.15045444755</v>
      </c>
    </row>
    <row r="195" spans="1:26" x14ac:dyDescent="0.2">
      <c r="A195" s="17" t="s">
        <v>216</v>
      </c>
      <c r="B195" s="20" t="s">
        <v>354</v>
      </c>
      <c r="C195" s="29">
        <v>0</v>
      </c>
      <c r="D195" s="30">
        <v>0</v>
      </c>
      <c r="E195" s="29">
        <v>8527</v>
      </c>
      <c r="F195" s="29">
        <v>0</v>
      </c>
      <c r="G195" s="29">
        <v>0</v>
      </c>
      <c r="H195" s="29">
        <v>540</v>
      </c>
      <c r="I195" s="29">
        <v>12680</v>
      </c>
      <c r="J195" s="29">
        <v>10047</v>
      </c>
      <c r="K195" s="29">
        <v>322</v>
      </c>
      <c r="L195" s="29">
        <v>2104</v>
      </c>
      <c r="M195" s="29">
        <v>-6651</v>
      </c>
      <c r="N195" s="29">
        <v>16892</v>
      </c>
      <c r="O195" s="29">
        <v>7045</v>
      </c>
      <c r="P195" s="29">
        <v>387</v>
      </c>
      <c r="Q195" s="29">
        <v>0</v>
      </c>
      <c r="R195" s="30">
        <v>0</v>
      </c>
      <c r="S195" s="30">
        <v>0</v>
      </c>
      <c r="T195" s="29">
        <v>0</v>
      </c>
      <c r="U195" s="30">
        <v>0</v>
      </c>
      <c r="V195" s="29">
        <v>-60060</v>
      </c>
      <c r="W195" s="29">
        <v>0</v>
      </c>
      <c r="X195" s="31">
        <f t="shared" si="6"/>
        <v>-8167</v>
      </c>
      <c r="Y195" s="29">
        <v>-183.06805931045437</v>
      </c>
      <c r="Z195" s="11">
        <f>+X195+Y195</f>
        <v>-8350.0680593104553</v>
      </c>
    </row>
    <row r="196" spans="1:26" x14ac:dyDescent="0.2">
      <c r="A196" s="17" t="s">
        <v>370</v>
      </c>
      <c r="B196" s="18" t="s">
        <v>379</v>
      </c>
      <c r="C196" s="29">
        <v>0</v>
      </c>
      <c r="D196" s="30">
        <v>0</v>
      </c>
      <c r="E196" s="29">
        <v>0</v>
      </c>
      <c r="F196" s="29">
        <v>0</v>
      </c>
      <c r="G196" s="29">
        <v>0</v>
      </c>
      <c r="H196" s="29">
        <v>0</v>
      </c>
      <c r="I196" s="29">
        <v>3449</v>
      </c>
      <c r="J196" s="29">
        <v>9433</v>
      </c>
      <c r="K196" s="29">
        <v>218</v>
      </c>
      <c r="L196" s="29">
        <v>1994</v>
      </c>
      <c r="M196" s="29">
        <v>2247</v>
      </c>
      <c r="N196" s="29">
        <v>2237</v>
      </c>
      <c r="O196" s="29">
        <v>700</v>
      </c>
      <c r="P196" s="29">
        <v>78</v>
      </c>
      <c r="Q196" s="29">
        <v>0</v>
      </c>
      <c r="R196" s="30">
        <v>0</v>
      </c>
      <c r="S196" s="30">
        <v>0</v>
      </c>
      <c r="T196" s="29">
        <v>0</v>
      </c>
      <c r="U196" s="30">
        <v>0</v>
      </c>
      <c r="V196" s="29">
        <v>0</v>
      </c>
      <c r="W196" s="29">
        <v>0</v>
      </c>
      <c r="X196" s="31">
        <f t="shared" si="6"/>
        <v>20356</v>
      </c>
      <c r="Y196" s="29">
        <v>0</v>
      </c>
      <c r="Z196" s="11">
        <f t="shared" si="7"/>
        <v>20356</v>
      </c>
    </row>
    <row r="197" spans="1:26" x14ac:dyDescent="0.2">
      <c r="A197" s="17" t="s">
        <v>217</v>
      </c>
      <c r="B197" s="18" t="s">
        <v>355</v>
      </c>
      <c r="C197" s="29">
        <v>0</v>
      </c>
      <c r="D197" s="30">
        <v>0</v>
      </c>
      <c r="E197" s="29">
        <v>0</v>
      </c>
      <c r="F197" s="29">
        <v>0</v>
      </c>
      <c r="G197" s="29">
        <v>0</v>
      </c>
      <c r="H197" s="29">
        <v>2016</v>
      </c>
      <c r="I197" s="29">
        <v>4763</v>
      </c>
      <c r="J197" s="29">
        <v>12014</v>
      </c>
      <c r="K197" s="29">
        <v>-162</v>
      </c>
      <c r="L197" s="29">
        <v>2660</v>
      </c>
      <c r="M197" s="29">
        <v>2190</v>
      </c>
      <c r="N197" s="29">
        <v>3129</v>
      </c>
      <c r="O197" s="29">
        <v>1163</v>
      </c>
      <c r="P197" s="29">
        <v>342</v>
      </c>
      <c r="Q197" s="29">
        <v>0</v>
      </c>
      <c r="R197" s="30">
        <v>0</v>
      </c>
      <c r="S197" s="30">
        <v>0</v>
      </c>
      <c r="T197" s="29">
        <v>0</v>
      </c>
      <c r="U197" s="30">
        <v>0</v>
      </c>
      <c r="V197" s="29">
        <v>0</v>
      </c>
      <c r="W197" s="29">
        <v>0</v>
      </c>
      <c r="X197" s="31">
        <f t="shared" si="6"/>
        <v>28115</v>
      </c>
      <c r="Y197" s="29">
        <v>0</v>
      </c>
      <c r="Z197" s="11">
        <f t="shared" si="7"/>
        <v>28115</v>
      </c>
    </row>
    <row r="198" spans="1:26" x14ac:dyDescent="0.2">
      <c r="A198" s="17" t="s">
        <v>218</v>
      </c>
      <c r="B198" s="18" t="s">
        <v>463</v>
      </c>
      <c r="C198" s="29">
        <v>0</v>
      </c>
      <c r="D198" s="30">
        <v>0</v>
      </c>
      <c r="E198" s="29">
        <v>-34810</v>
      </c>
      <c r="F198" s="29">
        <v>0</v>
      </c>
      <c r="G198" s="29">
        <v>0</v>
      </c>
      <c r="H198" s="29">
        <v>28122</v>
      </c>
      <c r="I198" s="29">
        <v>0</v>
      </c>
      <c r="J198" s="29">
        <v>0</v>
      </c>
      <c r="K198" s="29">
        <v>0</v>
      </c>
      <c r="L198" s="29">
        <v>0</v>
      </c>
      <c r="M198" s="29">
        <v>23146</v>
      </c>
      <c r="N198" s="29">
        <v>627</v>
      </c>
      <c r="O198" s="29">
        <v>133</v>
      </c>
      <c r="P198" s="29">
        <v>4</v>
      </c>
      <c r="Q198" s="29">
        <v>0</v>
      </c>
      <c r="R198" s="30">
        <v>0</v>
      </c>
      <c r="S198" s="30">
        <v>0</v>
      </c>
      <c r="T198" s="29">
        <v>0</v>
      </c>
      <c r="U198" s="30">
        <v>14</v>
      </c>
      <c r="V198" s="29">
        <v>-1080</v>
      </c>
      <c r="W198" s="29">
        <v>0</v>
      </c>
      <c r="X198" s="31">
        <f t="shared" si="6"/>
        <v>16156</v>
      </c>
      <c r="Y198" s="29">
        <v>0</v>
      </c>
      <c r="Z198" s="11">
        <f t="shared" si="7"/>
        <v>16156</v>
      </c>
    </row>
    <row r="199" spans="1:26" x14ac:dyDescent="0.2">
      <c r="A199" s="17" t="s">
        <v>394</v>
      </c>
      <c r="B199" s="18" t="s">
        <v>395</v>
      </c>
      <c r="C199" s="29">
        <v>0</v>
      </c>
      <c r="D199" s="30">
        <v>0</v>
      </c>
      <c r="E199" s="29">
        <v>0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1483</v>
      </c>
      <c r="N199" s="29">
        <v>35</v>
      </c>
      <c r="O199" s="29">
        <v>-6</v>
      </c>
      <c r="P199" s="29">
        <v>0</v>
      </c>
      <c r="Q199" s="29">
        <v>0</v>
      </c>
      <c r="R199" s="30">
        <v>0</v>
      </c>
      <c r="S199" s="30">
        <v>0</v>
      </c>
      <c r="T199" s="29">
        <v>0</v>
      </c>
      <c r="U199" s="30">
        <v>0</v>
      </c>
      <c r="V199" s="29">
        <v>0</v>
      </c>
      <c r="W199" s="29">
        <v>0</v>
      </c>
      <c r="X199" s="31">
        <f t="shared" si="6"/>
        <v>1512</v>
      </c>
      <c r="Y199" s="29">
        <v>0</v>
      </c>
      <c r="Z199" s="11">
        <f>+X199+Y199</f>
        <v>1512</v>
      </c>
    </row>
    <row r="200" spans="1:26" x14ac:dyDescent="0.2">
      <c r="A200" s="17" t="s">
        <v>219</v>
      </c>
      <c r="B200" s="18" t="s">
        <v>356</v>
      </c>
      <c r="C200" s="29">
        <v>0</v>
      </c>
      <c r="D200" s="30">
        <v>0</v>
      </c>
      <c r="E200" s="29">
        <v>0</v>
      </c>
      <c r="F200" s="29">
        <v>0</v>
      </c>
      <c r="G200" s="29">
        <v>0</v>
      </c>
      <c r="H200" s="29">
        <v>104</v>
      </c>
      <c r="I200" s="29">
        <v>456</v>
      </c>
      <c r="J200" s="29">
        <v>969</v>
      </c>
      <c r="K200" s="29">
        <v>25</v>
      </c>
      <c r="L200" s="29">
        <v>212</v>
      </c>
      <c r="M200" s="29">
        <v>-11401</v>
      </c>
      <c r="N200" s="29">
        <v>216</v>
      </c>
      <c r="O200" s="29">
        <v>-322</v>
      </c>
      <c r="P200" s="29">
        <v>126</v>
      </c>
      <c r="Q200" s="29">
        <v>0</v>
      </c>
      <c r="R200" s="30">
        <v>0</v>
      </c>
      <c r="S200" s="30">
        <v>0</v>
      </c>
      <c r="T200" s="29">
        <v>0</v>
      </c>
      <c r="U200" s="30">
        <v>0</v>
      </c>
      <c r="V200" s="29">
        <v>0</v>
      </c>
      <c r="W200" s="29">
        <v>0</v>
      </c>
      <c r="X200" s="31">
        <f t="shared" si="6"/>
        <v>-9615</v>
      </c>
      <c r="Y200" s="29">
        <v>-19.144622991347344</v>
      </c>
      <c r="Z200" s="11">
        <f t="shared" si="7"/>
        <v>-9634.1446229913472</v>
      </c>
    </row>
    <row r="201" spans="1:26" x14ac:dyDescent="0.2">
      <c r="A201" s="17" t="s">
        <v>396</v>
      </c>
      <c r="B201" s="25" t="s">
        <v>397</v>
      </c>
      <c r="C201" s="29">
        <v>0</v>
      </c>
      <c r="D201" s="30">
        <v>0</v>
      </c>
      <c r="E201" s="29">
        <v>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1183</v>
      </c>
      <c r="N201" s="29">
        <v>68</v>
      </c>
      <c r="O201" s="29">
        <v>28</v>
      </c>
      <c r="P201" s="29">
        <v>0</v>
      </c>
      <c r="Q201" s="29">
        <v>0</v>
      </c>
      <c r="R201" s="30">
        <v>0</v>
      </c>
      <c r="S201" s="30">
        <v>0</v>
      </c>
      <c r="T201" s="29">
        <v>0</v>
      </c>
      <c r="U201" s="30">
        <v>0</v>
      </c>
      <c r="V201" s="29">
        <v>0</v>
      </c>
      <c r="W201" s="29">
        <v>0</v>
      </c>
      <c r="X201" s="31">
        <f t="shared" si="6"/>
        <v>1279</v>
      </c>
      <c r="Y201" s="29">
        <v>0</v>
      </c>
      <c r="Z201" s="11">
        <f t="shared" si="7"/>
        <v>1279</v>
      </c>
    </row>
    <row r="202" spans="1:26" x14ac:dyDescent="0.2">
      <c r="A202" s="17" t="s">
        <v>368</v>
      </c>
      <c r="B202" s="18" t="s">
        <v>369</v>
      </c>
      <c r="C202" s="29">
        <v>14664</v>
      </c>
      <c r="D202" s="30">
        <v>0</v>
      </c>
      <c r="E202" s="29">
        <v>0</v>
      </c>
      <c r="F202" s="29">
        <v>0</v>
      </c>
      <c r="G202" s="29">
        <v>1618</v>
      </c>
      <c r="H202" s="29">
        <v>2</v>
      </c>
      <c r="I202" s="29">
        <v>0</v>
      </c>
      <c r="J202" s="29">
        <v>0</v>
      </c>
      <c r="K202" s="29">
        <v>0</v>
      </c>
      <c r="L202" s="29">
        <v>0</v>
      </c>
      <c r="M202" s="29">
        <v>134</v>
      </c>
      <c r="N202" s="29">
        <v>68</v>
      </c>
      <c r="O202" s="29">
        <v>9</v>
      </c>
      <c r="P202" s="29">
        <v>0</v>
      </c>
      <c r="Q202" s="29">
        <v>0</v>
      </c>
      <c r="R202" s="30">
        <v>2805</v>
      </c>
      <c r="S202" s="30">
        <v>0</v>
      </c>
      <c r="T202" s="29">
        <v>0</v>
      </c>
      <c r="U202" s="30">
        <v>0</v>
      </c>
      <c r="V202" s="29">
        <v>0</v>
      </c>
      <c r="W202" s="29">
        <v>0</v>
      </c>
      <c r="X202" s="31">
        <f t="shared" ref="X202:X221" si="8">SUM(C202:W202)</f>
        <v>19300</v>
      </c>
      <c r="Y202" s="29">
        <v>0</v>
      </c>
      <c r="Z202" s="11">
        <f t="shared" ref="Z202:Z218" si="9">+X202+Y202</f>
        <v>19300</v>
      </c>
    </row>
    <row r="203" spans="1:26" x14ac:dyDescent="0.2">
      <c r="A203" s="17" t="s">
        <v>220</v>
      </c>
      <c r="B203" s="18" t="s">
        <v>357</v>
      </c>
      <c r="C203" s="29">
        <v>0</v>
      </c>
      <c r="D203" s="30">
        <v>0</v>
      </c>
      <c r="E203" s="29">
        <v>0</v>
      </c>
      <c r="F203" s="29">
        <v>0</v>
      </c>
      <c r="G203" s="29">
        <v>0</v>
      </c>
      <c r="H203" s="29">
        <v>126</v>
      </c>
      <c r="I203" s="29">
        <v>3747</v>
      </c>
      <c r="J203" s="29">
        <v>0</v>
      </c>
      <c r="K203" s="29">
        <v>0</v>
      </c>
      <c r="L203" s="29">
        <v>3945</v>
      </c>
      <c r="M203" s="29">
        <v>13283</v>
      </c>
      <c r="N203" s="29">
        <v>1941</v>
      </c>
      <c r="O203" s="29">
        <v>-250</v>
      </c>
      <c r="P203" s="29">
        <v>36</v>
      </c>
      <c r="Q203" s="29">
        <v>0</v>
      </c>
      <c r="R203" s="30">
        <v>0</v>
      </c>
      <c r="S203" s="30">
        <v>0</v>
      </c>
      <c r="T203" s="29">
        <v>0</v>
      </c>
      <c r="U203" s="30">
        <v>0</v>
      </c>
      <c r="V203" s="29">
        <v>-66612</v>
      </c>
      <c r="W203" s="29">
        <v>0</v>
      </c>
      <c r="X203" s="31">
        <f t="shared" si="8"/>
        <v>-43784</v>
      </c>
      <c r="Y203" s="29">
        <v>1302.4008287570034</v>
      </c>
      <c r="Z203" s="11">
        <f t="shared" si="9"/>
        <v>-42481.599171242997</v>
      </c>
    </row>
    <row r="204" spans="1:26" x14ac:dyDescent="0.2">
      <c r="A204" s="17" t="s">
        <v>221</v>
      </c>
      <c r="B204" s="18" t="s">
        <v>464</v>
      </c>
      <c r="C204" s="29">
        <v>0</v>
      </c>
      <c r="D204" s="30">
        <v>0</v>
      </c>
      <c r="E204" s="29">
        <v>0</v>
      </c>
      <c r="F204" s="29">
        <v>0</v>
      </c>
      <c r="G204" s="29">
        <v>0</v>
      </c>
      <c r="H204" s="29">
        <v>0</v>
      </c>
      <c r="I204" s="29">
        <v>88</v>
      </c>
      <c r="J204" s="29">
        <v>297</v>
      </c>
      <c r="K204" s="29">
        <v>-9</v>
      </c>
      <c r="L204" s="29">
        <v>58</v>
      </c>
      <c r="M204" s="29">
        <v>2277</v>
      </c>
      <c r="N204" s="29">
        <v>469</v>
      </c>
      <c r="O204" s="29">
        <v>130</v>
      </c>
      <c r="P204" s="29">
        <v>282</v>
      </c>
      <c r="Q204" s="29">
        <v>0</v>
      </c>
      <c r="R204" s="30">
        <v>0</v>
      </c>
      <c r="S204" s="30">
        <v>0</v>
      </c>
      <c r="T204" s="29">
        <v>0</v>
      </c>
      <c r="U204" s="30">
        <v>0</v>
      </c>
      <c r="V204" s="29">
        <v>0</v>
      </c>
      <c r="W204" s="29">
        <v>0</v>
      </c>
      <c r="X204" s="31">
        <f t="shared" si="8"/>
        <v>3592</v>
      </c>
      <c r="Y204" s="29">
        <v>-9.2654070280769911</v>
      </c>
      <c r="Z204" s="11">
        <f t="shared" si="9"/>
        <v>3582.7345929719231</v>
      </c>
    </row>
    <row r="205" spans="1:26" x14ac:dyDescent="0.2">
      <c r="A205" s="17" t="s">
        <v>222</v>
      </c>
      <c r="B205" s="18" t="s">
        <v>364</v>
      </c>
      <c r="C205" s="29">
        <v>0</v>
      </c>
      <c r="D205" s="30">
        <v>0</v>
      </c>
      <c r="E205" s="29">
        <v>0</v>
      </c>
      <c r="F205" s="29">
        <v>0</v>
      </c>
      <c r="G205" s="29">
        <v>0</v>
      </c>
      <c r="H205" s="29">
        <v>0</v>
      </c>
      <c r="I205" s="29">
        <v>0</v>
      </c>
      <c r="J205" s="29">
        <v>461</v>
      </c>
      <c r="K205" s="29">
        <v>25</v>
      </c>
      <c r="L205" s="29">
        <v>100</v>
      </c>
      <c r="M205" s="29">
        <v>1303</v>
      </c>
      <c r="N205" s="29">
        <v>903</v>
      </c>
      <c r="O205" s="29">
        <v>318</v>
      </c>
      <c r="P205" s="29">
        <v>-130</v>
      </c>
      <c r="Q205" s="29">
        <v>0</v>
      </c>
      <c r="R205" s="30">
        <v>0</v>
      </c>
      <c r="S205" s="30">
        <v>0</v>
      </c>
      <c r="T205" s="29">
        <v>0</v>
      </c>
      <c r="U205" s="30">
        <v>0</v>
      </c>
      <c r="V205" s="29">
        <v>0</v>
      </c>
      <c r="W205" s="29">
        <v>0</v>
      </c>
      <c r="X205" s="31">
        <f t="shared" si="8"/>
        <v>2980</v>
      </c>
      <c r="Y205" s="29">
        <v>0</v>
      </c>
      <c r="Z205" s="11">
        <f t="shared" si="9"/>
        <v>2980</v>
      </c>
    </row>
    <row r="206" spans="1:26" x14ac:dyDescent="0.2">
      <c r="A206" s="17" t="s">
        <v>398</v>
      </c>
      <c r="B206" s="18" t="s">
        <v>465</v>
      </c>
      <c r="C206" s="29">
        <v>0</v>
      </c>
      <c r="D206" s="30">
        <v>0</v>
      </c>
      <c r="E206" s="29">
        <v>0</v>
      </c>
      <c r="F206" s="29">
        <v>0</v>
      </c>
      <c r="G206" s="29">
        <v>0</v>
      </c>
      <c r="H206" s="29">
        <v>2</v>
      </c>
      <c r="I206" s="29">
        <v>0</v>
      </c>
      <c r="J206" s="29">
        <v>0</v>
      </c>
      <c r="K206" s="29">
        <v>0</v>
      </c>
      <c r="L206" s="29">
        <v>0</v>
      </c>
      <c r="M206" s="29">
        <v>148</v>
      </c>
      <c r="N206" s="29">
        <v>48</v>
      </c>
      <c r="O206" s="29">
        <v>11</v>
      </c>
      <c r="P206" s="29">
        <v>25</v>
      </c>
      <c r="Q206" s="29">
        <v>0</v>
      </c>
      <c r="R206" s="30">
        <v>0</v>
      </c>
      <c r="S206" s="30">
        <v>0</v>
      </c>
      <c r="T206" s="29">
        <v>0</v>
      </c>
      <c r="U206" s="30">
        <v>0</v>
      </c>
      <c r="V206" s="29">
        <v>0</v>
      </c>
      <c r="W206" s="29">
        <v>0</v>
      </c>
      <c r="X206" s="31">
        <f t="shared" si="8"/>
        <v>234</v>
      </c>
      <c r="Y206" s="29">
        <v>0</v>
      </c>
      <c r="Z206" s="11">
        <f t="shared" si="9"/>
        <v>234</v>
      </c>
    </row>
    <row r="207" spans="1:26" x14ac:dyDescent="0.2">
      <c r="A207" s="17" t="s">
        <v>234</v>
      </c>
      <c r="B207" s="18" t="s">
        <v>466</v>
      </c>
      <c r="C207" s="29">
        <v>0</v>
      </c>
      <c r="D207" s="30">
        <v>0</v>
      </c>
      <c r="E207" s="29">
        <v>2691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2697</v>
      </c>
      <c r="N207" s="29">
        <v>31</v>
      </c>
      <c r="O207" s="29">
        <v>15</v>
      </c>
      <c r="P207" s="29">
        <v>0</v>
      </c>
      <c r="Q207" s="29">
        <v>0</v>
      </c>
      <c r="R207" s="30">
        <v>0</v>
      </c>
      <c r="S207" s="30">
        <v>0</v>
      </c>
      <c r="T207" s="29">
        <v>0</v>
      </c>
      <c r="U207" s="30">
        <v>0</v>
      </c>
      <c r="V207" s="29">
        <v>0</v>
      </c>
      <c r="W207" s="29">
        <v>0</v>
      </c>
      <c r="X207" s="31">
        <f t="shared" si="8"/>
        <v>5434</v>
      </c>
      <c r="Y207" s="29">
        <v>0</v>
      </c>
      <c r="Z207" s="11">
        <f t="shared" si="9"/>
        <v>5434</v>
      </c>
    </row>
    <row r="208" spans="1:26" x14ac:dyDescent="0.2">
      <c r="A208" s="17" t="s">
        <v>223</v>
      </c>
      <c r="B208" s="18" t="s">
        <v>358</v>
      </c>
      <c r="C208" s="29">
        <v>-44433</v>
      </c>
      <c r="D208" s="30">
        <v>250289</v>
      </c>
      <c r="E208" s="29">
        <v>-2860</v>
      </c>
      <c r="F208" s="29">
        <v>80876</v>
      </c>
      <c r="G208" s="29">
        <v>18757</v>
      </c>
      <c r="H208" s="29">
        <v>1593</v>
      </c>
      <c r="I208" s="29">
        <v>5053</v>
      </c>
      <c r="J208" s="29">
        <v>6188</v>
      </c>
      <c r="K208" s="29">
        <v>54</v>
      </c>
      <c r="L208" s="29">
        <v>1458</v>
      </c>
      <c r="M208" s="29">
        <v>8494</v>
      </c>
      <c r="N208" s="29">
        <v>-260</v>
      </c>
      <c r="O208" s="29">
        <v>-1998</v>
      </c>
      <c r="P208" s="29">
        <v>447</v>
      </c>
      <c r="Q208" s="29">
        <v>0</v>
      </c>
      <c r="R208" s="30">
        <v>2682936</v>
      </c>
      <c r="S208" s="30">
        <v>0</v>
      </c>
      <c r="T208" s="29">
        <v>0</v>
      </c>
      <c r="U208" s="30">
        <v>0</v>
      </c>
      <c r="V208" s="29">
        <v>-1428</v>
      </c>
      <c r="W208" s="29">
        <v>0</v>
      </c>
      <c r="X208" s="31">
        <f t="shared" si="8"/>
        <v>3005166</v>
      </c>
      <c r="Y208" s="29">
        <v>-23.345780813690016</v>
      </c>
      <c r="Z208" s="11">
        <f t="shared" si="9"/>
        <v>3005142.6542191864</v>
      </c>
    </row>
    <row r="209" spans="1:26" x14ac:dyDescent="0.2">
      <c r="A209" s="17" t="s">
        <v>399</v>
      </c>
      <c r="B209" s="18" t="s">
        <v>467</v>
      </c>
      <c r="C209" s="29">
        <v>0</v>
      </c>
      <c r="D209" s="30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96</v>
      </c>
      <c r="K209" s="29">
        <v>12</v>
      </c>
      <c r="L209" s="29">
        <v>21</v>
      </c>
      <c r="M209" s="29">
        <v>1603</v>
      </c>
      <c r="N209" s="29">
        <v>189</v>
      </c>
      <c r="O209" s="29">
        <v>74</v>
      </c>
      <c r="P209" s="29">
        <v>304</v>
      </c>
      <c r="Q209" s="29">
        <v>0</v>
      </c>
      <c r="R209" s="30">
        <v>0</v>
      </c>
      <c r="S209" s="30">
        <v>0</v>
      </c>
      <c r="T209" s="29">
        <v>0</v>
      </c>
      <c r="U209" s="30">
        <v>0</v>
      </c>
      <c r="V209" s="29">
        <v>0</v>
      </c>
      <c r="W209" s="29">
        <v>0</v>
      </c>
      <c r="X209" s="31">
        <f t="shared" si="8"/>
        <v>2299</v>
      </c>
      <c r="Y209" s="29">
        <v>0</v>
      </c>
      <c r="Z209" s="11">
        <f t="shared" si="9"/>
        <v>2299</v>
      </c>
    </row>
    <row r="210" spans="1:26" x14ac:dyDescent="0.2">
      <c r="A210" s="17" t="s">
        <v>235</v>
      </c>
      <c r="B210" s="18" t="s">
        <v>468</v>
      </c>
      <c r="C210" s="29">
        <v>0</v>
      </c>
      <c r="D210" s="30">
        <v>0</v>
      </c>
      <c r="E210" s="29">
        <v>0</v>
      </c>
      <c r="F210" s="29">
        <v>0</v>
      </c>
      <c r="G210" s="29">
        <v>0</v>
      </c>
      <c r="H210" s="29">
        <v>0</v>
      </c>
      <c r="I210" s="29">
        <v>4675</v>
      </c>
      <c r="J210" s="29">
        <v>6941</v>
      </c>
      <c r="K210" s="29">
        <v>-131</v>
      </c>
      <c r="L210" s="29">
        <v>1507</v>
      </c>
      <c r="M210" s="29">
        <v>-751</v>
      </c>
      <c r="N210" s="29">
        <v>5095</v>
      </c>
      <c r="O210" s="29">
        <v>2049</v>
      </c>
      <c r="P210" s="29">
        <v>1270</v>
      </c>
      <c r="Q210" s="29">
        <v>0</v>
      </c>
      <c r="R210" s="30">
        <v>0</v>
      </c>
      <c r="S210" s="30">
        <v>0</v>
      </c>
      <c r="T210" s="29">
        <v>0</v>
      </c>
      <c r="U210" s="30">
        <v>0</v>
      </c>
      <c r="V210" s="29">
        <v>0</v>
      </c>
      <c r="W210" s="29">
        <v>0</v>
      </c>
      <c r="X210" s="31">
        <f t="shared" si="8"/>
        <v>20655</v>
      </c>
      <c r="Y210" s="29">
        <v>-3.3351115448128592</v>
      </c>
      <c r="Z210" s="11">
        <f t="shared" si="9"/>
        <v>20651.664888455187</v>
      </c>
    </row>
    <row r="211" spans="1:26" x14ac:dyDescent="0.2">
      <c r="A211" s="17" t="s">
        <v>236</v>
      </c>
      <c r="B211" s="18" t="s">
        <v>469</v>
      </c>
      <c r="C211" s="29">
        <v>0</v>
      </c>
      <c r="D211" s="30">
        <v>0</v>
      </c>
      <c r="E211" s="29">
        <v>0</v>
      </c>
      <c r="F211" s="29">
        <v>0</v>
      </c>
      <c r="G211" s="29">
        <v>0</v>
      </c>
      <c r="H211" s="29">
        <v>0</v>
      </c>
      <c r="I211" s="29">
        <v>-50</v>
      </c>
      <c r="J211" s="29">
        <v>0</v>
      </c>
      <c r="K211" s="29">
        <v>0</v>
      </c>
      <c r="L211" s="29">
        <v>0</v>
      </c>
      <c r="M211" s="29">
        <v>2217</v>
      </c>
      <c r="N211" s="29">
        <v>23</v>
      </c>
      <c r="O211" s="29">
        <v>9</v>
      </c>
      <c r="P211" s="29">
        <v>0</v>
      </c>
      <c r="Q211" s="29">
        <v>0</v>
      </c>
      <c r="R211" s="30">
        <v>0</v>
      </c>
      <c r="S211" s="30">
        <v>0</v>
      </c>
      <c r="T211" s="29">
        <v>0</v>
      </c>
      <c r="U211" s="30">
        <v>0</v>
      </c>
      <c r="V211" s="29">
        <v>0</v>
      </c>
      <c r="W211" s="29">
        <v>0</v>
      </c>
      <c r="X211" s="31">
        <f t="shared" si="8"/>
        <v>2199</v>
      </c>
      <c r="Y211" s="29">
        <v>0</v>
      </c>
      <c r="Z211" s="11">
        <f t="shared" si="9"/>
        <v>2199</v>
      </c>
    </row>
    <row r="212" spans="1:26" x14ac:dyDescent="0.2">
      <c r="A212" s="17" t="s">
        <v>237</v>
      </c>
      <c r="B212" s="25" t="s">
        <v>470</v>
      </c>
      <c r="C212" s="29">
        <v>0</v>
      </c>
      <c r="D212" s="30">
        <v>0</v>
      </c>
      <c r="E212" s="29">
        <v>0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884</v>
      </c>
      <c r="N212" s="29">
        <v>13</v>
      </c>
      <c r="O212" s="29">
        <v>6</v>
      </c>
      <c r="P212" s="29">
        <v>0</v>
      </c>
      <c r="Q212" s="29">
        <v>0</v>
      </c>
      <c r="R212" s="30">
        <v>0</v>
      </c>
      <c r="S212" s="30">
        <v>0</v>
      </c>
      <c r="T212" s="29">
        <v>0</v>
      </c>
      <c r="U212" s="30">
        <v>0</v>
      </c>
      <c r="V212" s="29">
        <v>0</v>
      </c>
      <c r="W212" s="29">
        <v>0</v>
      </c>
      <c r="X212" s="31">
        <f t="shared" si="8"/>
        <v>903</v>
      </c>
      <c r="Y212" s="29">
        <v>0</v>
      </c>
      <c r="Z212" s="11">
        <f t="shared" si="9"/>
        <v>903</v>
      </c>
    </row>
    <row r="213" spans="1:26" x14ac:dyDescent="0.2">
      <c r="A213" s="17" t="s">
        <v>224</v>
      </c>
      <c r="B213" s="18" t="s">
        <v>359</v>
      </c>
      <c r="C213" s="29">
        <v>0</v>
      </c>
      <c r="D213" s="30">
        <v>0</v>
      </c>
      <c r="E213" s="29">
        <v>-2222</v>
      </c>
      <c r="F213" s="29">
        <v>0</v>
      </c>
      <c r="G213" s="29">
        <v>0</v>
      </c>
      <c r="H213" s="29">
        <v>8</v>
      </c>
      <c r="I213" s="29">
        <v>422</v>
      </c>
      <c r="J213" s="29">
        <v>1147</v>
      </c>
      <c r="K213" s="29">
        <v>19</v>
      </c>
      <c r="L213" s="29">
        <v>231</v>
      </c>
      <c r="M213" s="29">
        <v>2200</v>
      </c>
      <c r="N213" s="29">
        <v>1199</v>
      </c>
      <c r="O213" s="29">
        <v>334</v>
      </c>
      <c r="P213" s="29">
        <v>321</v>
      </c>
      <c r="Q213" s="29">
        <v>0</v>
      </c>
      <c r="R213" s="30">
        <v>0</v>
      </c>
      <c r="S213" s="30">
        <v>0</v>
      </c>
      <c r="T213" s="29">
        <v>0</v>
      </c>
      <c r="U213" s="30">
        <v>0</v>
      </c>
      <c r="V213" s="29">
        <v>0</v>
      </c>
      <c r="W213" s="29">
        <v>0</v>
      </c>
      <c r="X213" s="31">
        <f t="shared" si="8"/>
        <v>3659</v>
      </c>
      <c r="Y213" s="29">
        <v>-27.854494084407555</v>
      </c>
      <c r="Z213" s="11">
        <f t="shared" si="9"/>
        <v>3631.1455059155924</v>
      </c>
    </row>
    <row r="214" spans="1:26" x14ac:dyDescent="0.2">
      <c r="A214" s="17" t="s">
        <v>225</v>
      </c>
      <c r="B214" s="18" t="s">
        <v>360</v>
      </c>
      <c r="C214" s="29">
        <v>0</v>
      </c>
      <c r="D214" s="30">
        <v>0</v>
      </c>
      <c r="E214" s="29">
        <v>0</v>
      </c>
      <c r="F214" s="29">
        <v>0</v>
      </c>
      <c r="G214" s="29">
        <v>0</v>
      </c>
      <c r="H214" s="29">
        <v>3</v>
      </c>
      <c r="I214" s="29">
        <v>245</v>
      </c>
      <c r="J214" s="29">
        <v>548</v>
      </c>
      <c r="K214" s="29">
        <v>18</v>
      </c>
      <c r="L214" s="29">
        <v>107</v>
      </c>
      <c r="M214" s="29">
        <v>2814</v>
      </c>
      <c r="N214" s="29">
        <v>1179</v>
      </c>
      <c r="O214" s="29">
        <v>505</v>
      </c>
      <c r="P214" s="29">
        <v>2781</v>
      </c>
      <c r="Q214" s="29">
        <v>0</v>
      </c>
      <c r="R214" s="30">
        <v>0</v>
      </c>
      <c r="S214" s="30">
        <v>0</v>
      </c>
      <c r="T214" s="29">
        <v>0</v>
      </c>
      <c r="U214" s="30">
        <v>0</v>
      </c>
      <c r="V214" s="29">
        <v>0</v>
      </c>
      <c r="W214" s="29">
        <v>0</v>
      </c>
      <c r="X214" s="31">
        <f t="shared" si="8"/>
        <v>8200</v>
      </c>
      <c r="Y214" s="29">
        <v>-18.794984990287833</v>
      </c>
      <c r="Z214" s="11">
        <f t="shared" si="9"/>
        <v>8181.205015009712</v>
      </c>
    </row>
    <row r="215" spans="1:26" x14ac:dyDescent="0.2">
      <c r="A215" s="17" t="s">
        <v>226</v>
      </c>
      <c r="B215" s="18" t="s">
        <v>361</v>
      </c>
      <c r="C215" s="29">
        <v>0</v>
      </c>
      <c r="D215" s="30">
        <v>0</v>
      </c>
      <c r="E215" s="29">
        <v>3061</v>
      </c>
      <c r="F215" s="29">
        <v>0</v>
      </c>
      <c r="G215" s="29">
        <v>0</v>
      </c>
      <c r="H215" s="29">
        <v>4</v>
      </c>
      <c r="I215" s="29">
        <v>943</v>
      </c>
      <c r="J215" s="29">
        <v>730</v>
      </c>
      <c r="K215" s="29">
        <v>-39</v>
      </c>
      <c r="L215" s="29">
        <v>191</v>
      </c>
      <c r="M215" s="29">
        <v>3036</v>
      </c>
      <c r="N215" s="29">
        <v>796</v>
      </c>
      <c r="O215" s="29">
        <v>60</v>
      </c>
      <c r="P215" s="29">
        <v>-1289</v>
      </c>
      <c r="Q215" s="29">
        <v>0</v>
      </c>
      <c r="R215" s="30">
        <v>0</v>
      </c>
      <c r="S215" s="30">
        <v>0</v>
      </c>
      <c r="T215" s="29">
        <v>0</v>
      </c>
      <c r="U215" s="30">
        <v>0</v>
      </c>
      <c r="V215" s="29">
        <v>0</v>
      </c>
      <c r="W215" s="29">
        <v>0</v>
      </c>
      <c r="X215" s="31">
        <f t="shared" si="8"/>
        <v>7493</v>
      </c>
      <c r="Y215" s="29">
        <v>-27.621402083701216</v>
      </c>
      <c r="Z215" s="11">
        <f t="shared" si="9"/>
        <v>7465.3785979162985</v>
      </c>
    </row>
    <row r="216" spans="1:26" x14ac:dyDescent="0.2">
      <c r="A216" s="17" t="s">
        <v>227</v>
      </c>
      <c r="B216" s="25" t="s">
        <v>362</v>
      </c>
      <c r="C216" s="29">
        <v>0</v>
      </c>
      <c r="D216" s="30">
        <v>0</v>
      </c>
      <c r="E216" s="29">
        <v>-648</v>
      </c>
      <c r="F216" s="29">
        <v>0</v>
      </c>
      <c r="G216" s="29">
        <v>0</v>
      </c>
      <c r="H216" s="29">
        <v>24</v>
      </c>
      <c r="I216" s="29">
        <v>0</v>
      </c>
      <c r="J216" s="29">
        <v>547</v>
      </c>
      <c r="K216" s="29">
        <v>-46</v>
      </c>
      <c r="L216" s="29">
        <v>103</v>
      </c>
      <c r="M216" s="29">
        <v>2739</v>
      </c>
      <c r="N216" s="29">
        <v>856</v>
      </c>
      <c r="O216" s="29">
        <v>413</v>
      </c>
      <c r="P216" s="29">
        <v>339</v>
      </c>
      <c r="Q216" s="29">
        <v>0</v>
      </c>
      <c r="R216" s="30">
        <v>0</v>
      </c>
      <c r="S216" s="30">
        <v>0</v>
      </c>
      <c r="T216" s="29">
        <v>0</v>
      </c>
      <c r="U216" s="30">
        <v>0</v>
      </c>
      <c r="V216" s="29">
        <v>0</v>
      </c>
      <c r="W216" s="29">
        <v>0</v>
      </c>
      <c r="X216" s="31">
        <f t="shared" si="8"/>
        <v>4327</v>
      </c>
      <c r="Y216" s="29">
        <v>-28.029313084937314</v>
      </c>
      <c r="Z216" s="11">
        <f t="shared" si="9"/>
        <v>4298.9706869150623</v>
      </c>
    </row>
    <row r="217" spans="1:26" x14ac:dyDescent="0.2">
      <c r="A217" s="17" t="s">
        <v>228</v>
      </c>
      <c r="B217" s="18" t="s">
        <v>471</v>
      </c>
      <c r="C217" s="29">
        <v>0</v>
      </c>
      <c r="D217" s="30">
        <v>0</v>
      </c>
      <c r="E217" s="29">
        <v>0</v>
      </c>
      <c r="F217" s="29">
        <v>0</v>
      </c>
      <c r="G217" s="29">
        <v>0</v>
      </c>
      <c r="H217" s="29">
        <v>2</v>
      </c>
      <c r="I217" s="29">
        <v>230</v>
      </c>
      <c r="J217" s="29">
        <v>212</v>
      </c>
      <c r="K217" s="29">
        <v>8</v>
      </c>
      <c r="L217" s="29">
        <v>40</v>
      </c>
      <c r="M217" s="29">
        <v>1840</v>
      </c>
      <c r="N217" s="29">
        <v>263</v>
      </c>
      <c r="O217" s="29">
        <v>19</v>
      </c>
      <c r="P217" s="29">
        <v>2</v>
      </c>
      <c r="Q217" s="29">
        <v>0</v>
      </c>
      <c r="R217" s="30">
        <v>0</v>
      </c>
      <c r="S217" s="30">
        <v>0</v>
      </c>
      <c r="T217" s="29">
        <v>0</v>
      </c>
      <c r="U217" s="30">
        <v>0</v>
      </c>
      <c r="V217" s="29">
        <v>0</v>
      </c>
      <c r="W217" s="29">
        <v>0</v>
      </c>
      <c r="X217" s="31">
        <f t="shared" si="8"/>
        <v>2616</v>
      </c>
      <c r="Y217" s="29">
        <v>-5.0852904820766378</v>
      </c>
      <c r="Z217" s="11">
        <f t="shared" si="9"/>
        <v>2610.9147095179233</v>
      </c>
    </row>
    <row r="218" spans="1:26" x14ac:dyDescent="0.2">
      <c r="A218" s="17" t="s">
        <v>229</v>
      </c>
      <c r="B218" s="18" t="s">
        <v>363</v>
      </c>
      <c r="C218" s="29">
        <v>0</v>
      </c>
      <c r="D218" s="30">
        <v>0</v>
      </c>
      <c r="E218" s="29">
        <v>0</v>
      </c>
      <c r="F218" s="29">
        <v>0</v>
      </c>
      <c r="G218" s="29">
        <v>0</v>
      </c>
      <c r="H218" s="29">
        <v>399</v>
      </c>
      <c r="I218" s="29">
        <v>1133</v>
      </c>
      <c r="J218" s="29">
        <v>3002</v>
      </c>
      <c r="K218" s="29">
        <v>157</v>
      </c>
      <c r="L218" s="29">
        <v>477</v>
      </c>
      <c r="M218" s="29">
        <v>5371</v>
      </c>
      <c r="N218" s="29">
        <v>9544</v>
      </c>
      <c r="O218" s="29">
        <v>3478</v>
      </c>
      <c r="P218" s="29">
        <v>818</v>
      </c>
      <c r="Q218" s="29">
        <v>0</v>
      </c>
      <c r="R218" s="30">
        <v>0</v>
      </c>
      <c r="S218" s="30">
        <v>0</v>
      </c>
      <c r="T218" s="29">
        <v>0</v>
      </c>
      <c r="U218" s="30">
        <v>0</v>
      </c>
      <c r="V218" s="29">
        <v>0</v>
      </c>
      <c r="W218" s="29">
        <v>0</v>
      </c>
      <c r="X218" s="31">
        <f t="shared" si="8"/>
        <v>24379</v>
      </c>
      <c r="Y218" s="29">
        <v>-275.27568198584873</v>
      </c>
      <c r="Z218" s="11">
        <f t="shared" si="9"/>
        <v>24103.724318014152</v>
      </c>
    </row>
    <row r="219" spans="1:26" x14ac:dyDescent="0.2">
      <c r="A219" s="17" t="s">
        <v>230</v>
      </c>
      <c r="B219" s="18" t="s">
        <v>409</v>
      </c>
      <c r="C219" s="29">
        <v>0</v>
      </c>
      <c r="D219" s="30">
        <v>0</v>
      </c>
      <c r="E219" s="29">
        <v>2410</v>
      </c>
      <c r="F219" s="29">
        <v>0</v>
      </c>
      <c r="G219" s="29">
        <v>0</v>
      </c>
      <c r="H219" s="29">
        <v>5157</v>
      </c>
      <c r="I219" s="29">
        <v>12442</v>
      </c>
      <c r="J219" s="29">
        <v>158165</v>
      </c>
      <c r="K219" s="29">
        <v>17920</v>
      </c>
      <c r="L219" s="29">
        <v>9658</v>
      </c>
      <c r="M219" s="29">
        <v>-17510</v>
      </c>
      <c r="N219" s="29">
        <v>155588</v>
      </c>
      <c r="O219" s="29">
        <v>70282</v>
      </c>
      <c r="P219" s="29">
        <v>294362</v>
      </c>
      <c r="Q219" s="29">
        <v>0</v>
      </c>
      <c r="R219" s="30">
        <v>0</v>
      </c>
      <c r="S219" s="30">
        <v>0</v>
      </c>
      <c r="T219" s="29">
        <v>1152</v>
      </c>
      <c r="U219" s="30">
        <v>158332</v>
      </c>
      <c r="V219" s="29">
        <v>-496</v>
      </c>
      <c r="W219" s="29">
        <v>0</v>
      </c>
      <c r="X219" s="31">
        <f t="shared" si="8"/>
        <v>867462</v>
      </c>
      <c r="Y219" s="29">
        <v>-165.00464367961621</v>
      </c>
      <c r="Z219" s="11">
        <f t="shared" si="7"/>
        <v>867296.9953563204</v>
      </c>
    </row>
    <row r="220" spans="1:26" x14ac:dyDescent="0.2">
      <c r="A220" s="17" t="s">
        <v>375</v>
      </c>
      <c r="B220" s="20" t="s">
        <v>231</v>
      </c>
      <c r="C220" s="29">
        <v>0</v>
      </c>
      <c r="D220" s="30">
        <v>0</v>
      </c>
      <c r="E220" s="29">
        <v>0</v>
      </c>
      <c r="F220" s="29">
        <v>0</v>
      </c>
      <c r="G220" s="29">
        <v>0</v>
      </c>
      <c r="H220" s="29">
        <v>0</v>
      </c>
      <c r="I220" s="29">
        <v>30257798</v>
      </c>
      <c r="J220" s="29">
        <v>3927368</v>
      </c>
      <c r="K220" s="29">
        <v>227092</v>
      </c>
      <c r="L220" s="29">
        <v>346939</v>
      </c>
      <c r="M220" s="29">
        <v>0</v>
      </c>
      <c r="N220" s="29">
        <v>-5701925</v>
      </c>
      <c r="O220" s="29">
        <v>0</v>
      </c>
      <c r="P220" s="29">
        <v>9555282</v>
      </c>
      <c r="Q220" s="29">
        <v>44711601</v>
      </c>
      <c r="R220" s="30">
        <v>0</v>
      </c>
      <c r="S220" s="30">
        <v>0</v>
      </c>
      <c r="T220" s="29">
        <v>11808802</v>
      </c>
      <c r="U220" s="30">
        <v>2951387</v>
      </c>
      <c r="V220" s="29">
        <v>0</v>
      </c>
      <c r="W220" s="29">
        <v>0</v>
      </c>
      <c r="X220" s="31">
        <f t="shared" si="8"/>
        <v>98084344</v>
      </c>
      <c r="Y220" s="29">
        <v>0</v>
      </c>
      <c r="Z220" s="11">
        <f t="shared" si="7"/>
        <v>98084344</v>
      </c>
    </row>
    <row r="221" spans="1:26" x14ac:dyDescent="0.2">
      <c r="A221" s="17" t="s">
        <v>376</v>
      </c>
      <c r="B221" s="18" t="s">
        <v>232</v>
      </c>
      <c r="C221" s="29">
        <v>594168</v>
      </c>
      <c r="D221" s="30">
        <v>2174453</v>
      </c>
      <c r="E221" s="29">
        <v>150843</v>
      </c>
      <c r="F221" s="29">
        <v>1131092</v>
      </c>
      <c r="G221" s="29">
        <v>156910</v>
      </c>
      <c r="H221" s="29">
        <v>29386</v>
      </c>
      <c r="I221" s="29">
        <v>-2052</v>
      </c>
      <c r="J221" s="29">
        <v>-553</v>
      </c>
      <c r="K221" s="29">
        <v>-165</v>
      </c>
      <c r="L221" s="29">
        <v>-477</v>
      </c>
      <c r="M221" s="29">
        <v>3140</v>
      </c>
      <c r="N221" s="29">
        <v>2213401</v>
      </c>
      <c r="O221" s="29">
        <v>3375</v>
      </c>
      <c r="P221" s="29">
        <v>43594</v>
      </c>
      <c r="Q221" s="29">
        <v>50281</v>
      </c>
      <c r="R221" s="30">
        <v>-304754</v>
      </c>
      <c r="S221" s="30">
        <v>0</v>
      </c>
      <c r="T221" s="29">
        <v>24550</v>
      </c>
      <c r="U221" s="30">
        <v>86595</v>
      </c>
      <c r="V221" s="29">
        <v>-24472</v>
      </c>
      <c r="W221" s="29">
        <v>47504</v>
      </c>
      <c r="X221" s="31">
        <f t="shared" si="8"/>
        <v>6376819</v>
      </c>
      <c r="Y221" s="29">
        <v>207129.17536478082</v>
      </c>
      <c r="Z221" s="11">
        <f t="shared" si="7"/>
        <v>6583948.1753647812</v>
      </c>
    </row>
    <row r="222" spans="1:26" ht="12" thickBot="1" x14ac:dyDescent="0.25">
      <c r="B222" s="16"/>
      <c r="C222" s="10">
        <f t="shared" ref="C222:Z222" si="10">SUM(C10:C221)</f>
        <v>5082828</v>
      </c>
      <c r="D222" s="10">
        <f t="shared" si="10"/>
        <v>2939976</v>
      </c>
      <c r="E222" s="10">
        <f t="shared" si="10"/>
        <v>852995</v>
      </c>
      <c r="F222" s="10">
        <f t="shared" si="10"/>
        <v>1605528</v>
      </c>
      <c r="G222" s="10">
        <f t="shared" si="10"/>
        <v>1217060</v>
      </c>
      <c r="H222" s="10">
        <f t="shared" si="10"/>
        <v>196438</v>
      </c>
      <c r="I222" s="10">
        <f t="shared" si="10"/>
        <v>32360123</v>
      </c>
      <c r="J222" s="10">
        <f t="shared" si="10"/>
        <v>7412215</v>
      </c>
      <c r="K222" s="10">
        <f t="shared" si="10"/>
        <v>320769</v>
      </c>
      <c r="L222" s="10">
        <f t="shared" si="10"/>
        <v>995950</v>
      </c>
      <c r="M222" s="10">
        <f t="shared" si="10"/>
        <v>2312050</v>
      </c>
      <c r="N222" s="10">
        <f t="shared" si="10"/>
        <v>741278</v>
      </c>
      <c r="O222" s="10">
        <f t="shared" si="10"/>
        <v>1585153</v>
      </c>
      <c r="P222" s="10">
        <f t="shared" si="10"/>
        <v>13393919</v>
      </c>
      <c r="Q222" s="10">
        <f t="shared" si="10"/>
        <v>54539800</v>
      </c>
      <c r="R222" s="10">
        <f t="shared" si="10"/>
        <v>6963637</v>
      </c>
      <c r="S222" s="10">
        <f t="shared" si="10"/>
        <v>-34707</v>
      </c>
      <c r="T222" s="10">
        <f t="shared" si="10"/>
        <v>11829482</v>
      </c>
      <c r="U222" s="10">
        <f t="shared" si="10"/>
        <v>3629441</v>
      </c>
      <c r="V222" s="10">
        <f t="shared" si="10"/>
        <v>-583738</v>
      </c>
      <c r="W222" s="10">
        <f t="shared" si="10"/>
        <v>-1320089</v>
      </c>
      <c r="X222" s="10">
        <f t="shared" si="10"/>
        <v>146040108</v>
      </c>
      <c r="Y222" s="10">
        <f t="shared" si="10"/>
        <v>228252.70461208464</v>
      </c>
      <c r="Z222" s="10">
        <f t="shared" si="10"/>
        <v>146268360.70461211</v>
      </c>
    </row>
    <row r="223" spans="1:26" ht="12" thickTop="1" x14ac:dyDescent="0.2">
      <c r="B223" s="16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11"/>
      <c r="W223" s="11"/>
      <c r="X223" s="11"/>
      <c r="Y223" s="11"/>
      <c r="Z223" s="9"/>
    </row>
    <row r="224" spans="1:26" x14ac:dyDescent="0.2">
      <c r="B224" s="16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11"/>
      <c r="W224" s="11"/>
      <c r="X224" s="11"/>
      <c r="Y224" s="11"/>
      <c r="Z224" s="9"/>
    </row>
    <row r="225" spans="2:26" x14ac:dyDescent="0.2">
      <c r="B225" s="16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11"/>
      <c r="W225" s="11"/>
      <c r="X225" s="11"/>
      <c r="Y225" s="11"/>
      <c r="Z225" s="9"/>
    </row>
    <row r="226" spans="2:26" x14ac:dyDescent="0.2">
      <c r="B226" s="16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2:26" x14ac:dyDescent="0.2">
      <c r="B227" s="16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2:26" x14ac:dyDescent="0.2">
      <c r="B228" s="16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2:26" x14ac:dyDescent="0.2">
      <c r="B229" s="16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2:26" x14ac:dyDescent="0.2">
      <c r="B230" s="16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2:26" x14ac:dyDescent="0.2">
      <c r="B231" s="16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2:26" x14ac:dyDescent="0.2">
      <c r="B232" s="16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2:26" x14ac:dyDescent="0.2">
      <c r="B233" s="16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2:26" x14ac:dyDescent="0.2">
      <c r="B234" s="16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2:26" x14ac:dyDescent="0.2">
      <c r="B235" s="16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2:26" x14ac:dyDescent="0.2">
      <c r="B236" s="16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2:26" x14ac:dyDescent="0.2">
      <c r="B237" s="16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2:26" x14ac:dyDescent="0.2">
      <c r="B238" s="16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2:26" x14ac:dyDescent="0.2">
      <c r="B239" s="16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2:26" x14ac:dyDescent="0.2">
      <c r="B240" s="16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5"/>
    </row>
    <row r="241" spans="2:26" x14ac:dyDescent="0.2">
      <c r="B241" s="16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5"/>
    </row>
    <row r="242" spans="2:26" x14ac:dyDescent="0.2">
      <c r="B242" s="16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5"/>
    </row>
    <row r="243" spans="2:26" x14ac:dyDescent="0.2">
      <c r="B243" s="16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5"/>
    </row>
    <row r="244" spans="2:26" x14ac:dyDescent="0.2">
      <c r="B244" s="16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5"/>
    </row>
    <row r="245" spans="2:26" x14ac:dyDescent="0.2">
      <c r="B245" s="16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5"/>
    </row>
    <row r="246" spans="2:26" x14ac:dyDescent="0.2">
      <c r="B246" s="16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5"/>
    </row>
    <row r="247" spans="2:26" x14ac:dyDescent="0.2">
      <c r="B247" s="16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5"/>
    </row>
    <row r="248" spans="2:26" x14ac:dyDescent="0.2">
      <c r="B248" s="16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5"/>
    </row>
    <row r="249" spans="2:26" x14ac:dyDescent="0.2">
      <c r="B249" s="16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5"/>
    </row>
    <row r="250" spans="2:26" x14ac:dyDescent="0.2">
      <c r="B250" s="16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5"/>
    </row>
    <row r="251" spans="2:26" x14ac:dyDescent="0.2">
      <c r="B251" s="16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5"/>
    </row>
    <row r="252" spans="2:26" x14ac:dyDescent="0.2">
      <c r="B252" s="16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5"/>
    </row>
    <row r="253" spans="2:26" x14ac:dyDescent="0.2">
      <c r="B253" s="16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5"/>
    </row>
    <row r="254" spans="2:26" x14ac:dyDescent="0.2">
      <c r="B254" s="16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5"/>
    </row>
    <row r="255" spans="2:26" x14ac:dyDescent="0.2">
      <c r="B255" s="16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5"/>
    </row>
    <row r="256" spans="2:26" x14ac:dyDescent="0.2">
      <c r="B256" s="16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5"/>
    </row>
    <row r="257" spans="2:26" x14ac:dyDescent="0.2">
      <c r="B257" s="16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5"/>
    </row>
    <row r="258" spans="2:26" x14ac:dyDescent="0.2">
      <c r="B258" s="16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5"/>
    </row>
    <row r="259" spans="2:26" x14ac:dyDescent="0.2">
      <c r="B259" s="16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5"/>
    </row>
    <row r="260" spans="2:26" x14ac:dyDescent="0.2">
      <c r="B260" s="16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5"/>
    </row>
    <row r="261" spans="2:26" x14ac:dyDescent="0.2">
      <c r="B261" s="16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5"/>
    </row>
    <row r="262" spans="2:26" x14ac:dyDescent="0.2">
      <c r="B262" s="16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5"/>
    </row>
    <row r="263" spans="2:26" x14ac:dyDescent="0.2">
      <c r="B263" s="16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5"/>
    </row>
    <row r="264" spans="2:26" x14ac:dyDescent="0.2">
      <c r="B264" s="16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5"/>
    </row>
    <row r="265" spans="2:26" x14ac:dyDescent="0.2">
      <c r="B265" s="16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5"/>
    </row>
    <row r="266" spans="2:26" x14ac:dyDescent="0.2">
      <c r="B266" s="16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5"/>
    </row>
    <row r="267" spans="2:26" x14ac:dyDescent="0.2">
      <c r="B267" s="16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5"/>
    </row>
    <row r="268" spans="2:26" x14ac:dyDescent="0.2">
      <c r="B268" s="16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5"/>
    </row>
    <row r="269" spans="2:26" x14ac:dyDescent="0.2">
      <c r="B269" s="16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5"/>
    </row>
    <row r="270" spans="2:26" x14ac:dyDescent="0.2">
      <c r="B270" s="16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5"/>
    </row>
    <row r="271" spans="2:26" x14ac:dyDescent="0.2">
      <c r="B271" s="16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5"/>
    </row>
    <row r="272" spans="2:26" x14ac:dyDescent="0.2">
      <c r="B272" s="16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5"/>
    </row>
    <row r="273" spans="2:26" x14ac:dyDescent="0.2">
      <c r="B273" s="16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5"/>
    </row>
    <row r="274" spans="2:26" x14ac:dyDescent="0.2">
      <c r="B274" s="16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5"/>
    </row>
    <row r="275" spans="2:26" x14ac:dyDescent="0.2">
      <c r="B275" s="16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5"/>
    </row>
    <row r="276" spans="2:26" x14ac:dyDescent="0.2">
      <c r="B276" s="16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5"/>
    </row>
    <row r="277" spans="2:26" x14ac:dyDescent="0.2">
      <c r="B277" s="16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5"/>
    </row>
    <row r="278" spans="2:26" x14ac:dyDescent="0.2">
      <c r="B278" s="16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5"/>
    </row>
    <row r="279" spans="2:26" x14ac:dyDescent="0.2">
      <c r="B279" s="16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5"/>
    </row>
    <row r="280" spans="2:26" x14ac:dyDescent="0.2">
      <c r="B280" s="16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5"/>
    </row>
    <row r="281" spans="2:26" x14ac:dyDescent="0.2">
      <c r="B281" s="16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5"/>
    </row>
    <row r="282" spans="2:26" x14ac:dyDescent="0.2">
      <c r="B282" s="16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5"/>
    </row>
    <row r="283" spans="2:26" x14ac:dyDescent="0.2">
      <c r="B283" s="16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5"/>
    </row>
    <row r="284" spans="2:26" x14ac:dyDescent="0.2">
      <c r="B284" s="16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5"/>
    </row>
    <row r="285" spans="2:26" x14ac:dyDescent="0.2">
      <c r="B285" s="16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5"/>
    </row>
    <row r="286" spans="2:26" x14ac:dyDescent="0.2">
      <c r="B286" s="16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5"/>
    </row>
    <row r="287" spans="2:26" x14ac:dyDescent="0.2">
      <c r="B287" s="16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5"/>
    </row>
    <row r="288" spans="2:26" x14ac:dyDescent="0.2">
      <c r="B288" s="16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5"/>
    </row>
    <row r="289" spans="2:26" x14ac:dyDescent="0.2">
      <c r="B289" s="16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5"/>
    </row>
    <row r="290" spans="2:26" x14ac:dyDescent="0.2">
      <c r="B290" s="16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5"/>
    </row>
    <row r="291" spans="2:26" x14ac:dyDescent="0.2">
      <c r="B291" s="16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5"/>
    </row>
    <row r="292" spans="2:26" x14ac:dyDescent="0.2">
      <c r="B292" s="16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5"/>
    </row>
    <row r="293" spans="2:26" x14ac:dyDescent="0.2">
      <c r="B293" s="16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5"/>
    </row>
    <row r="294" spans="2:26" x14ac:dyDescent="0.2">
      <c r="B294" s="16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5"/>
    </row>
    <row r="295" spans="2:26" x14ac:dyDescent="0.2">
      <c r="B295" s="16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5"/>
    </row>
    <row r="296" spans="2:26" x14ac:dyDescent="0.2">
      <c r="B296" s="16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5"/>
    </row>
    <row r="297" spans="2:26" x14ac:dyDescent="0.2">
      <c r="B297" s="16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5"/>
    </row>
    <row r="298" spans="2:26" x14ac:dyDescent="0.2">
      <c r="B298" s="16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5"/>
    </row>
    <row r="299" spans="2:26" x14ac:dyDescent="0.2">
      <c r="B299" s="16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5"/>
    </row>
    <row r="300" spans="2:26" x14ac:dyDescent="0.2">
      <c r="B300" s="16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5"/>
    </row>
    <row r="301" spans="2:26" x14ac:dyDescent="0.2">
      <c r="B301" s="16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5"/>
    </row>
    <row r="302" spans="2:26" x14ac:dyDescent="0.2">
      <c r="B302" s="16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5"/>
    </row>
    <row r="303" spans="2:26" x14ac:dyDescent="0.2">
      <c r="B303" s="16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5"/>
    </row>
    <row r="304" spans="2:26" x14ac:dyDescent="0.2">
      <c r="B304" s="16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5"/>
    </row>
    <row r="305" spans="2:26" x14ac:dyDescent="0.2">
      <c r="B305" s="16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5"/>
    </row>
    <row r="306" spans="2:26" x14ac:dyDescent="0.2">
      <c r="B306" s="16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5"/>
    </row>
    <row r="307" spans="2:26" x14ac:dyDescent="0.2">
      <c r="B307" s="16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5"/>
    </row>
    <row r="308" spans="2:26" x14ac:dyDescent="0.2">
      <c r="B308" s="16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5"/>
    </row>
    <row r="309" spans="2:26" x14ac:dyDescent="0.2">
      <c r="Z309" s="5"/>
    </row>
    <row r="310" spans="2:26" x14ac:dyDescent="0.2">
      <c r="Z310" s="5"/>
    </row>
    <row r="311" spans="2:26" x14ac:dyDescent="0.2">
      <c r="Z311" s="5"/>
    </row>
    <row r="312" spans="2:26" x14ac:dyDescent="0.2">
      <c r="Z312" s="5"/>
    </row>
    <row r="313" spans="2:26" x14ac:dyDescent="0.2">
      <c r="Z313" s="5"/>
    </row>
    <row r="314" spans="2:26" x14ac:dyDescent="0.2">
      <c r="Z314" s="5"/>
    </row>
    <row r="315" spans="2:26" x14ac:dyDescent="0.2">
      <c r="Z315" s="5"/>
    </row>
    <row r="316" spans="2:26" x14ac:dyDescent="0.2">
      <c r="Z316" s="5"/>
    </row>
    <row r="317" spans="2:26" x14ac:dyDescent="0.2">
      <c r="Z317" s="5"/>
    </row>
    <row r="318" spans="2:26" x14ac:dyDescent="0.2">
      <c r="Z318" s="5"/>
    </row>
    <row r="319" spans="2:26" x14ac:dyDescent="0.2">
      <c r="Z319" s="5"/>
    </row>
    <row r="320" spans="2:26" x14ac:dyDescent="0.2">
      <c r="Z320" s="5"/>
    </row>
    <row r="321" spans="26:26" x14ac:dyDescent="0.2">
      <c r="Z321" s="5"/>
    </row>
    <row r="322" spans="26:26" x14ac:dyDescent="0.2">
      <c r="Z322" s="5"/>
    </row>
    <row r="323" spans="26:26" x14ac:dyDescent="0.2">
      <c r="Z323" s="5"/>
    </row>
    <row r="324" spans="26:26" x14ac:dyDescent="0.2">
      <c r="Z324" s="5"/>
    </row>
    <row r="325" spans="26:26" x14ac:dyDescent="0.2">
      <c r="Z325" s="5"/>
    </row>
    <row r="326" spans="26:26" x14ac:dyDescent="0.2">
      <c r="Z326" s="5"/>
    </row>
    <row r="327" spans="26:26" x14ac:dyDescent="0.2">
      <c r="Z327" s="5"/>
    </row>
    <row r="328" spans="26:26" x14ac:dyDescent="0.2">
      <c r="Z328" s="5"/>
    </row>
    <row r="329" spans="26:26" x14ac:dyDescent="0.2">
      <c r="Z329" s="5"/>
    </row>
    <row r="330" spans="26:26" x14ac:dyDescent="0.2">
      <c r="Z330" s="5"/>
    </row>
    <row r="331" spans="26:26" x14ac:dyDescent="0.2">
      <c r="Z331" s="5"/>
    </row>
    <row r="332" spans="26:26" x14ac:dyDescent="0.2">
      <c r="Z332" s="5"/>
    </row>
    <row r="333" spans="26:26" x14ac:dyDescent="0.2">
      <c r="Z333" s="5"/>
    </row>
    <row r="334" spans="26:26" x14ac:dyDescent="0.2">
      <c r="Z334" s="5"/>
    </row>
    <row r="335" spans="26:26" x14ac:dyDescent="0.2">
      <c r="Z335" s="5"/>
    </row>
    <row r="336" spans="26:26" x14ac:dyDescent="0.2">
      <c r="Z336" s="5"/>
    </row>
    <row r="337" spans="26:26" x14ac:dyDescent="0.2">
      <c r="Z337" s="5"/>
    </row>
    <row r="338" spans="26:26" x14ac:dyDescent="0.2">
      <c r="Z338" s="5"/>
    </row>
    <row r="339" spans="26:26" x14ac:dyDescent="0.2">
      <c r="Z339" s="5"/>
    </row>
    <row r="340" spans="26:26" x14ac:dyDescent="0.2">
      <c r="Z340" s="5"/>
    </row>
    <row r="341" spans="26:26" x14ac:dyDescent="0.2">
      <c r="Z341" s="5"/>
    </row>
    <row r="342" spans="26:26" x14ac:dyDescent="0.2">
      <c r="Z342" s="5"/>
    </row>
    <row r="343" spans="26:26" x14ac:dyDescent="0.2">
      <c r="Z343" s="5"/>
    </row>
    <row r="344" spans="26:26" x14ac:dyDescent="0.2">
      <c r="Z344" s="5"/>
    </row>
    <row r="345" spans="26:26" x14ac:dyDescent="0.2">
      <c r="Z345" s="5"/>
    </row>
    <row r="346" spans="26:26" x14ac:dyDescent="0.2">
      <c r="Z346" s="5"/>
    </row>
    <row r="347" spans="26:26" x14ac:dyDescent="0.2">
      <c r="Z347" s="5"/>
    </row>
    <row r="348" spans="26:26" x14ac:dyDescent="0.2">
      <c r="Z348" s="5"/>
    </row>
    <row r="349" spans="26:26" x14ac:dyDescent="0.2">
      <c r="Z349" s="5"/>
    </row>
    <row r="350" spans="26:26" x14ac:dyDescent="0.2">
      <c r="Z350" s="5"/>
    </row>
    <row r="351" spans="26:26" x14ac:dyDescent="0.2">
      <c r="Z351" s="5"/>
    </row>
    <row r="352" spans="26:26" x14ac:dyDescent="0.2">
      <c r="Z352" s="5"/>
    </row>
    <row r="353" spans="26:26" x14ac:dyDescent="0.2">
      <c r="Z353" s="5"/>
    </row>
    <row r="354" spans="26:26" x14ac:dyDescent="0.2">
      <c r="Z354" s="5"/>
    </row>
    <row r="355" spans="26:26" x14ac:dyDescent="0.2">
      <c r="Z355" s="5"/>
    </row>
    <row r="356" spans="26:26" x14ac:dyDescent="0.2">
      <c r="Z356" s="5"/>
    </row>
    <row r="357" spans="26:26" x14ac:dyDescent="0.2">
      <c r="Z357" s="5"/>
    </row>
    <row r="358" spans="26:26" x14ac:dyDescent="0.2">
      <c r="Z358" s="5"/>
    </row>
    <row r="359" spans="26:26" x14ac:dyDescent="0.2">
      <c r="Z359" s="5"/>
    </row>
    <row r="360" spans="26:26" x14ac:dyDescent="0.2">
      <c r="Z360" s="5"/>
    </row>
    <row r="361" spans="26:26" x14ac:dyDescent="0.2">
      <c r="Z361" s="5"/>
    </row>
    <row r="362" spans="26:26" x14ac:dyDescent="0.2">
      <c r="Z362" s="5"/>
    </row>
    <row r="363" spans="26:26" x14ac:dyDescent="0.2">
      <c r="Z363" s="5"/>
    </row>
    <row r="364" spans="26:26" x14ac:dyDescent="0.2">
      <c r="Z364" s="5"/>
    </row>
    <row r="365" spans="26:26" x14ac:dyDescent="0.2">
      <c r="Z365" s="5"/>
    </row>
    <row r="366" spans="26:26" x14ac:dyDescent="0.2">
      <c r="Z366" s="5"/>
    </row>
    <row r="367" spans="26:26" x14ac:dyDescent="0.2">
      <c r="Z367" s="5"/>
    </row>
    <row r="368" spans="26:26" x14ac:dyDescent="0.2">
      <c r="Z368" s="5"/>
    </row>
    <row r="369" spans="26:26" x14ac:dyDescent="0.2">
      <c r="Z369" s="5"/>
    </row>
    <row r="370" spans="26:26" x14ac:dyDescent="0.2">
      <c r="Z370" s="5"/>
    </row>
    <row r="371" spans="26:26" x14ac:dyDescent="0.2">
      <c r="Z371" s="5"/>
    </row>
    <row r="372" spans="26:26" x14ac:dyDescent="0.2">
      <c r="Z372" s="5"/>
    </row>
    <row r="373" spans="26:26" x14ac:dyDescent="0.2">
      <c r="Z373" s="5"/>
    </row>
    <row r="374" spans="26:26" x14ac:dyDescent="0.2">
      <c r="Z374" s="5"/>
    </row>
    <row r="375" spans="26:26" x14ac:dyDescent="0.2">
      <c r="Z375" s="5"/>
    </row>
    <row r="376" spans="26:26" x14ac:dyDescent="0.2">
      <c r="Z376" s="5"/>
    </row>
    <row r="377" spans="26:26" x14ac:dyDescent="0.2">
      <c r="Z377" s="5"/>
    </row>
    <row r="378" spans="26:26" x14ac:dyDescent="0.2">
      <c r="Z378" s="5"/>
    </row>
    <row r="379" spans="26:26" x14ac:dyDescent="0.2">
      <c r="Z379" s="5"/>
    </row>
    <row r="380" spans="26:26" x14ac:dyDescent="0.2">
      <c r="Z380" s="5"/>
    </row>
    <row r="381" spans="26:26" x14ac:dyDescent="0.2">
      <c r="Z381" s="5"/>
    </row>
    <row r="382" spans="26:26" x14ac:dyDescent="0.2">
      <c r="Z382" s="5"/>
    </row>
    <row r="383" spans="26:26" x14ac:dyDescent="0.2">
      <c r="Z383" s="5"/>
    </row>
    <row r="384" spans="26:26" x14ac:dyDescent="0.2">
      <c r="Z384" s="5"/>
    </row>
    <row r="385" spans="26:26" x14ac:dyDescent="0.2">
      <c r="Z385" s="5"/>
    </row>
    <row r="386" spans="26:26" x14ac:dyDescent="0.2">
      <c r="Z386" s="5"/>
    </row>
    <row r="387" spans="26:26" x14ac:dyDescent="0.2">
      <c r="Z387" s="5"/>
    </row>
    <row r="388" spans="26:26" x14ac:dyDescent="0.2">
      <c r="Z388" s="5"/>
    </row>
    <row r="389" spans="26:26" x14ac:dyDescent="0.2">
      <c r="Z389" s="5"/>
    </row>
    <row r="390" spans="26:26" x14ac:dyDescent="0.2">
      <c r="Z390" s="5"/>
    </row>
    <row r="391" spans="26:26" x14ac:dyDescent="0.2">
      <c r="Z391" s="5"/>
    </row>
    <row r="392" spans="26:26" x14ac:dyDescent="0.2">
      <c r="Z392" s="5"/>
    </row>
    <row r="393" spans="26:26" x14ac:dyDescent="0.2">
      <c r="Z393" s="5"/>
    </row>
    <row r="394" spans="26:26" x14ac:dyDescent="0.2">
      <c r="Z394" s="5"/>
    </row>
    <row r="395" spans="26:26" x14ac:dyDescent="0.2">
      <c r="Z395" s="5"/>
    </row>
    <row r="396" spans="26:26" x14ac:dyDescent="0.2">
      <c r="Z396" s="5"/>
    </row>
    <row r="397" spans="26:26" x14ac:dyDescent="0.2">
      <c r="Z397" s="5"/>
    </row>
    <row r="398" spans="26:26" x14ac:dyDescent="0.2">
      <c r="Z398" s="5"/>
    </row>
    <row r="399" spans="26:26" x14ac:dyDescent="0.2">
      <c r="Z399" s="5"/>
    </row>
    <row r="400" spans="26:26" x14ac:dyDescent="0.2">
      <c r="Z400" s="5"/>
    </row>
    <row r="401" spans="26:26" x14ac:dyDescent="0.2">
      <c r="Z401" s="5"/>
    </row>
    <row r="402" spans="26:26" x14ac:dyDescent="0.2">
      <c r="Z402" s="5"/>
    </row>
    <row r="403" spans="26:26" x14ac:dyDescent="0.2">
      <c r="Z403" s="5"/>
    </row>
    <row r="404" spans="26:26" x14ac:dyDescent="0.2">
      <c r="Z404" s="5"/>
    </row>
    <row r="405" spans="26:26" x14ac:dyDescent="0.2">
      <c r="Z405" s="5"/>
    </row>
    <row r="406" spans="26:26" x14ac:dyDescent="0.2">
      <c r="Z406" s="5"/>
    </row>
    <row r="407" spans="26:26" x14ac:dyDescent="0.2">
      <c r="Z407" s="5"/>
    </row>
    <row r="408" spans="26:26" x14ac:dyDescent="0.2">
      <c r="Z408" s="5"/>
    </row>
    <row r="409" spans="26:26" x14ac:dyDescent="0.2">
      <c r="Z409" s="5"/>
    </row>
    <row r="410" spans="26:26" x14ac:dyDescent="0.2">
      <c r="Z410" s="5"/>
    </row>
    <row r="411" spans="26:26" x14ac:dyDescent="0.2">
      <c r="Z411" s="5"/>
    </row>
    <row r="412" spans="26:26" x14ac:dyDescent="0.2">
      <c r="Z412" s="5"/>
    </row>
    <row r="413" spans="26:26" x14ac:dyDescent="0.2">
      <c r="Z413" s="5"/>
    </row>
    <row r="414" spans="26:26" x14ac:dyDescent="0.2">
      <c r="Z414" s="5"/>
    </row>
    <row r="415" spans="26:26" x14ac:dyDescent="0.2">
      <c r="Z415" s="5"/>
    </row>
    <row r="416" spans="26:26" x14ac:dyDescent="0.2">
      <c r="Z416" s="5"/>
    </row>
    <row r="417" spans="26:26" x14ac:dyDescent="0.2">
      <c r="Z417" s="5"/>
    </row>
    <row r="418" spans="26:26" x14ac:dyDescent="0.2">
      <c r="Z418" s="5"/>
    </row>
    <row r="419" spans="26:26" x14ac:dyDescent="0.2">
      <c r="Z419" s="5"/>
    </row>
    <row r="420" spans="26:26" x14ac:dyDescent="0.2">
      <c r="Z420" s="5"/>
    </row>
    <row r="421" spans="26:26" x14ac:dyDescent="0.2">
      <c r="Z421" s="5"/>
    </row>
    <row r="422" spans="26:26" x14ac:dyDescent="0.2">
      <c r="Z422" s="5"/>
    </row>
    <row r="423" spans="26:26" x14ac:dyDescent="0.2">
      <c r="Z423" s="5"/>
    </row>
    <row r="424" spans="26:26" x14ac:dyDescent="0.2">
      <c r="Z424" s="5"/>
    </row>
    <row r="425" spans="26:26" x14ac:dyDescent="0.2">
      <c r="Z425" s="5"/>
    </row>
    <row r="426" spans="26:26" x14ac:dyDescent="0.2">
      <c r="Z426" s="5"/>
    </row>
    <row r="427" spans="26:26" x14ac:dyDescent="0.2">
      <c r="Z427" s="5"/>
    </row>
    <row r="428" spans="26:26" x14ac:dyDescent="0.2">
      <c r="Z428" s="5"/>
    </row>
  </sheetData>
  <mergeCells count="1">
    <mergeCell ref="A6:B8"/>
  </mergeCells>
  <phoneticPr fontId="0" type="noConversion"/>
  <pageMargins left="0.75" right="0.5" top="0.25" bottom="0.6" header="0.5" footer="0.3"/>
  <pageSetup fitToWidth="22" fitToHeight="28" orientation="portrait" r:id="rId1"/>
  <headerFooter>
    <oddFooter>&amp;L&amp;Z&amp;F&amp;RPage &amp;P of &amp;N</oddFooter>
  </headerFooter>
  <rowBreaks count="2" manualBreakCount="2">
    <brk id="77" max="27" man="1"/>
    <brk id="147" max="27" man="1"/>
  </rowBreaks>
  <colBreaks count="2" manualBreakCount="2">
    <brk id="10" max="229" man="1"/>
    <brk id="19" max="2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23 SCHEDA</vt:lpstr>
      <vt:lpstr>_1</vt:lpstr>
      <vt:lpstr>_M</vt:lpstr>
      <vt:lpstr>A1_</vt:lpstr>
      <vt:lpstr>'23 SCHEDA'!Print_Area</vt:lpstr>
      <vt:lpstr>Print_Area_MI</vt:lpstr>
      <vt:lpstr>'23 SCHEDA'!Print_Titles</vt:lpstr>
      <vt:lpstr>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</dc:creator>
  <cp:keywords/>
  <dc:description/>
  <cp:lastModifiedBy>VITA Program</cp:lastModifiedBy>
  <cp:lastPrinted>2021-12-14T20:09:01Z</cp:lastPrinted>
  <dcterms:created xsi:type="dcterms:W3CDTF">1999-11-29T15:33:05Z</dcterms:created>
  <dcterms:modified xsi:type="dcterms:W3CDTF">2021-12-14T20:09:48Z</dcterms:modified>
</cp:coreProperties>
</file>